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</sheets>
  <calcPr calcId="144525"/>
</workbook>
</file>

<file path=xl/sharedStrings.xml><?xml version="1.0" encoding="utf-8"?>
<sst xmlns="http://schemas.openxmlformats.org/spreadsheetml/2006/main" count="426">
  <si>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</si>
  <si>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</si>
  <si>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</si>
  <si>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</si>
  <si>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</si>
  <si>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</si>
  <si>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</si>
  <si>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</si>
  <si>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</si>
  <si>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</si>
  <si>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</si>
  <si>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</si>
  <si>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</si>
  <si>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</si>
  <si>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</si>
  <si>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</si>
  <si>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</si>
  <si>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</si>
  <si>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</si>
  <si>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</si>
  <si>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节能环保支出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</si>
  <si>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</si>
  <si>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</si>
  <si>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</si>
  <si>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</si>
  <si>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</si>
  <si>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</si>
  <si>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</si>
  <si>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</si>
  <si>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</si>
  <si>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</si>
  <si>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</si>
  <si>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</si>
  <si>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</si>
  <si>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</si>
  <si>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</si>
  <si>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</si>
  <si>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</si>
  <si>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</si>
  <si>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</si>
  <si>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</si>
  <si>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</si>
  <si>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Dialog.plain"/>
        <charset val="134"/>
      </rPr>
      <t> 20508</t>
    </r>
  </si>
  <si>
    <r>
      <rPr>
        <sz val="10"/>
        <color rgb="FF000000"/>
        <rFont val="Dialog.plain"/>
        <charset val="134"/>
      </rPr>
      <t> 进修与培训</t>
    </r>
  </si>
  <si>
    <r>
      <rPr>
        <sz val="10"/>
        <color rgb="FF000000"/>
        <rFont val="Dialog.plain"/>
        <charset val="134"/>
      </rPr>
      <t>  2050803</t>
    </r>
  </si>
  <si>
    <r>
      <rPr>
        <sz val="10"/>
        <color rgb="FF000000"/>
        <rFont val="Dialog.plain"/>
        <charset val="134"/>
      </rPr>
      <t>  培训支出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</si>
  <si>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</si>
  <si>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</si>
  <si>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</si>
  <si>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</si>
  <si>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</si>
  <si>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</si>
  <si>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</si>
  <si>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</si>
  <si>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</si>
  <si>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20808</t>
    </r>
  </si>
  <si>
    <r>
      <rPr>
        <sz val="10"/>
        <color rgb="FF000000"/>
        <rFont val="Dialog.plain"/>
        <charset val="134"/>
      </rPr>
      <t> 抚恤</t>
    </r>
  </si>
  <si>
    <r>
      <rPr>
        <sz val="10"/>
        <color rgb="FF000000"/>
        <rFont val="Dialog.plain"/>
        <charset val="134"/>
      </rPr>
      <t>  2080801</t>
    </r>
  </si>
  <si>
    <r>
      <rPr>
        <sz val="10"/>
        <color rgb="FF000000"/>
        <rFont val="Dialog.plain"/>
        <charset val="134"/>
      </rPr>
      <t>  死亡抚恤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</si>
  <si>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</si>
  <si>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</si>
  <si>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</si>
  <si>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</si>
  <si>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</si>
  <si>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</si>
  <si>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</si>
  <si>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</si>
  <si>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</si>
  <si>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t>211</t>
  </si>
  <si>
    <r>
      <rPr>
        <sz val="10"/>
        <color rgb="FF000000"/>
        <rFont val="Dialog.plain"/>
        <charset val="134"/>
      </rPr>
      <t> 21105</t>
    </r>
  </si>
  <si>
    <r>
      <rPr>
        <sz val="10"/>
        <color rgb="FF000000"/>
        <rFont val="Dialog.plain"/>
        <charset val="134"/>
      </rPr>
      <t> 天然林保护</t>
    </r>
  </si>
  <si>
    <t>政策性社会性支出</t>
  </si>
  <si>
    <t>森林管护</t>
  </si>
  <si>
    <t>政策性社会性支出补助</t>
  </si>
  <si>
    <r>
      <rPr>
        <sz val="10"/>
        <color rgb="FF000000"/>
        <rFont val="Dialog.plain"/>
        <charset val="134"/>
      </rPr>
      <t>  2110599</t>
    </r>
  </si>
  <si>
    <r>
      <rPr>
        <sz val="10"/>
        <color rgb="FF000000"/>
        <rFont val="Dialog.plain"/>
        <charset val="134"/>
      </rPr>
      <t>  其他天然林保护支出</t>
    </r>
  </si>
  <si>
    <r>
      <rPr>
        <sz val="10"/>
        <color rgb="FF000000"/>
        <rFont val="Dialog.plain"/>
        <charset val="134"/>
      </rPr>
      <t> 21106</t>
    </r>
  </si>
  <si>
    <r>
      <rPr>
        <sz val="10"/>
        <color rgb="FF000000"/>
        <rFont val="Dialog.plain"/>
        <charset val="134"/>
      </rPr>
      <t> 退耕还林还草</t>
    </r>
  </si>
  <si>
    <r>
      <rPr>
        <sz val="10"/>
        <color rgb="FF000000"/>
        <rFont val="Dialog.plain"/>
        <charset val="134"/>
      </rPr>
      <t>  2110602</t>
    </r>
  </si>
  <si>
    <r>
      <rPr>
        <sz val="10"/>
        <color rgb="FF000000"/>
        <rFont val="Dialog.plain"/>
        <charset val="134"/>
      </rPr>
      <t>  退耕现金</t>
    </r>
  </si>
  <si>
    <r>
      <rPr>
        <sz val="10"/>
        <color rgb="FF000000"/>
        <rFont val="Dialog.plain"/>
        <charset val="134"/>
      </rPr>
      <t>  2110699</t>
    </r>
  </si>
  <si>
    <r>
      <rPr>
        <sz val="10"/>
        <color rgb="FF000000"/>
        <rFont val="Dialog.plain"/>
        <charset val="134"/>
      </rPr>
      <t>  其他退耕还林还草支出</t>
    </r>
  </si>
  <si>
    <t>213</t>
  </si>
  <si>
    <r>
      <rPr>
        <sz val="10"/>
        <color rgb="FF000000"/>
        <rFont val="Dialog.plain"/>
        <charset val="134"/>
      </rPr>
      <t> 21302</t>
    </r>
  </si>
  <si>
    <r>
      <rPr>
        <sz val="10"/>
        <color rgb="FF000000"/>
        <rFont val="Dialog.plain"/>
        <charset val="134"/>
      </rPr>
      <t> 林业和草原</t>
    </r>
  </si>
  <si>
    <r>
      <rPr>
        <sz val="10"/>
        <color rgb="FF000000"/>
        <rFont val="Dialog.plain"/>
        <charset val="134"/>
      </rPr>
      <t>  2130201</t>
    </r>
  </si>
  <si>
    <r>
      <rPr>
        <sz val="10"/>
        <color rgb="FF000000"/>
        <rFont val="Dialog.plain"/>
        <charset val="134"/>
      </rPr>
      <t>  行政运行</t>
    </r>
  </si>
  <si>
    <t xml:space="preserve">    一般行政管理事务</t>
  </si>
  <si>
    <r>
      <rPr>
        <sz val="10"/>
        <color rgb="FF000000"/>
        <rFont val="Dialog.plain"/>
        <charset val="134"/>
      </rPr>
      <t>  2130204</t>
    </r>
  </si>
  <si>
    <r>
      <rPr>
        <sz val="10"/>
        <color rgb="FF000000"/>
        <rFont val="Dialog.plain"/>
        <charset val="134"/>
      </rPr>
      <t>  事业机构</t>
    </r>
  </si>
  <si>
    <r>
      <rPr>
        <sz val="10"/>
        <color rgb="FF000000"/>
        <rFont val="Dialog.plain"/>
        <charset val="134"/>
      </rPr>
      <t>  2130205</t>
    </r>
  </si>
  <si>
    <r>
      <rPr>
        <sz val="10"/>
        <color rgb="FF000000"/>
        <rFont val="Dialog.plain"/>
        <charset val="134"/>
      </rPr>
      <t>  森林资源培育</t>
    </r>
  </si>
  <si>
    <r>
      <rPr>
        <sz val="10"/>
        <color rgb="FF000000"/>
        <rFont val="Dialog.plain"/>
        <charset val="134"/>
      </rPr>
      <t>  2130207</t>
    </r>
  </si>
  <si>
    <r>
      <rPr>
        <sz val="10"/>
        <color rgb="FF000000"/>
        <rFont val="Dialog.plain"/>
        <charset val="134"/>
      </rPr>
      <t>  森林资源管理</t>
    </r>
  </si>
  <si>
    <r>
      <rPr>
        <sz val="10"/>
        <color rgb="FF000000"/>
        <rFont val="Dialog.plain"/>
        <charset val="134"/>
      </rPr>
      <t>  2130209</t>
    </r>
  </si>
  <si>
    <r>
      <rPr>
        <sz val="10"/>
        <color rgb="FF000000"/>
        <rFont val="Dialog.plain"/>
        <charset val="134"/>
      </rPr>
      <t>  森林生态效益补偿</t>
    </r>
  </si>
  <si>
    <t xml:space="preserve">  动植物保护</t>
  </si>
  <si>
    <r>
      <rPr>
        <sz val="10"/>
        <color rgb="FF000000"/>
        <rFont val="Dialog.plain"/>
        <charset val="134"/>
      </rPr>
      <t>  2130212</t>
    </r>
  </si>
  <si>
    <r>
      <rPr>
        <sz val="10"/>
        <color rgb="FF000000"/>
        <rFont val="Dialog.plain"/>
        <charset val="134"/>
      </rPr>
      <t>  湿地保护</t>
    </r>
  </si>
  <si>
    <r>
      <rPr>
        <sz val="10"/>
        <color rgb="FF000000"/>
        <rFont val="Dialog.plain"/>
        <charset val="134"/>
      </rPr>
      <t>  2130213</t>
    </r>
  </si>
  <si>
    <r>
      <rPr>
        <sz val="10"/>
        <color rgb="FF000000"/>
        <rFont val="Dialog.plain"/>
        <charset val="134"/>
      </rPr>
      <t>  执法与监督</t>
    </r>
  </si>
  <si>
    <r>
      <rPr>
        <sz val="10"/>
        <color rgb="FF000000"/>
        <rFont val="Dialog.plain"/>
        <charset val="134"/>
      </rPr>
      <t>  2130234</t>
    </r>
  </si>
  <si>
    <r>
      <rPr>
        <sz val="10"/>
        <color rgb="FF000000"/>
        <rFont val="Dialog.plain"/>
        <charset val="134"/>
      </rPr>
      <t>  林业草原防灾减灾</t>
    </r>
  </si>
  <si>
    <r>
      <rPr>
        <sz val="10"/>
        <color rgb="FF000000"/>
        <rFont val="Dialog.plain"/>
        <charset val="134"/>
      </rPr>
      <t>  2130237</t>
    </r>
  </si>
  <si>
    <r>
      <rPr>
        <sz val="10"/>
        <color rgb="FF000000"/>
        <rFont val="Dialog.plain"/>
        <charset val="134"/>
      </rPr>
      <t>  行业业务管理</t>
    </r>
  </si>
  <si>
    <r>
      <rPr>
        <sz val="10"/>
        <color rgb="FF000000"/>
        <rFont val="Dialog.plain"/>
        <charset val="134"/>
      </rPr>
      <t>  2130299</t>
    </r>
  </si>
  <si>
    <r>
      <rPr>
        <sz val="10"/>
        <color rgb="FF000000"/>
        <rFont val="Dialog.plain"/>
        <charset val="134"/>
      </rPr>
      <t>  其他林业和草原支出</t>
    </r>
  </si>
  <si>
    <r>
      <rPr>
        <sz val="10"/>
        <color rgb="FF000000"/>
        <rFont val="Dialog.plain"/>
        <charset val="134"/>
      </rPr>
      <t> 21308</t>
    </r>
  </si>
  <si>
    <r>
      <rPr>
        <sz val="10"/>
        <color rgb="FF000000"/>
        <rFont val="Dialog.plain"/>
        <charset val="134"/>
      </rPr>
      <t> 普惠金融发展支出</t>
    </r>
  </si>
  <si>
    <r>
      <rPr>
        <sz val="10"/>
        <color rgb="FF000000"/>
        <rFont val="Dialog.plain"/>
        <charset val="134"/>
      </rPr>
      <t>  2130803</t>
    </r>
  </si>
  <si>
    <r>
      <rPr>
        <sz val="10"/>
        <color rgb="FF000000"/>
        <rFont val="Dialog.plain"/>
        <charset val="134"/>
      </rPr>
      <t>  农业保险保费补贴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</si>
  <si>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</si>
  <si>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</si>
  <si>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</si>
  <si>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</si>
  <si>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</si>
  <si>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</si>
  <si>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</si>
  <si>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</si>
  <si>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</si>
  <si>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</si>
  <si>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</si>
  <si>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</si>
  <si>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</si>
  <si>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</si>
  <si>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</si>
  <si>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</si>
  <si>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</si>
  <si>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</si>
  <si>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</si>
  <si>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</si>
  <si>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</si>
  <si>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</si>
  <si>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</si>
  <si>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</si>
  <si>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</si>
  <si>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</si>
  <si>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</si>
  <si>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</si>
  <si>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</si>
  <si>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30111</t>
    </r>
  </si>
  <si>
    <r>
      <rPr>
        <sz val="10"/>
        <color rgb="FF000000"/>
        <rFont val="Dialog.plain"/>
        <charset val="134"/>
      </rPr>
      <t> 公务员医疗补助缴费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</si>
  <si>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</si>
  <si>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</si>
  <si>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</si>
  <si>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</si>
  <si>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</si>
  <si>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</si>
  <si>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</si>
  <si>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</si>
  <si>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</si>
  <si>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</si>
  <si>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</si>
  <si>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</si>
  <si>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</si>
  <si>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</si>
  <si>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</si>
  <si>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</si>
  <si>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</si>
  <si>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</si>
  <si>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</si>
  <si>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</si>
  <si>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30212</t>
    </r>
  </si>
  <si>
    <r>
      <rPr>
        <sz val="10"/>
        <color rgb="FF000000"/>
        <rFont val="Dialog.plain"/>
        <charset val="134"/>
      </rPr>
      <t> 因公出国（境）费用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</si>
  <si>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</si>
  <si>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</si>
  <si>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</si>
  <si>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</si>
  <si>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</si>
  <si>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</si>
  <si>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</si>
  <si>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</si>
  <si>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</si>
  <si>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</si>
  <si>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</si>
  <si>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</si>
  <si>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</si>
  <si>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</si>
  <si>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</si>
  <si>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</si>
  <si>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</si>
  <si>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</si>
  <si>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</si>
  <si>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</si>
  <si>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</si>
  <si>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</si>
  <si>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</si>
  <si>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</si>
  <si>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</si>
  <si>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</si>
  <si>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</si>
  <si>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</si>
  <si>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</si>
  <si>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</si>
  <si>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</si>
  <si>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r>
      <rPr>
        <sz val="10"/>
        <color rgb="FF000000"/>
        <rFont val="Dialog.plain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</si>
  <si>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</si>
  <si>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</si>
  <si>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</si>
  <si>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</si>
  <si>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</si>
  <si>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</si>
  <si>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</si>
  <si>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</si>
  <si>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</si>
  <si>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</si>
  <si>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</si>
  <si>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212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</si>
  <si>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</si>
  <si>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</si>
  <si>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</si>
  <si>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</si>
  <si>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</si>
  <si>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</si>
  <si>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</si>
  <si>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</si>
  <si>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</si>
  <si>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</si>
  <si>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</si>
  <si>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</si>
  <si>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</si>
  <si>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</si>
  <si>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</si>
  <si>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</si>
  <si>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</si>
  <si>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</si>
  <si>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</si>
  <si>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</si>
  <si>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</si>
  <si>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</si>
  <si>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</si>
  <si>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</si>
  <si>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</si>
  <si>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</si>
  <si>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</si>
  <si>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</si>
  <si>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2050803</t>
    </r>
  </si>
  <si>
    <r>
      <rPr>
        <sz val="9"/>
        <color rgb="FF000000"/>
        <rFont val="Dialog.plain"/>
        <charset val="134"/>
      </rPr>
      <t>  培训支出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</si>
  <si>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</si>
  <si>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</si>
  <si>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</si>
  <si>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</si>
  <si>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</si>
  <si>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</si>
  <si>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</si>
  <si>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</si>
  <si>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20808</t>
    </r>
  </si>
  <si>
    <r>
      <rPr>
        <sz val="9"/>
        <color rgb="FF000000"/>
        <rFont val="Dialog.plain"/>
        <charset val="134"/>
      </rPr>
      <t> 抚恤</t>
    </r>
  </si>
  <si>
    <r>
      <rPr>
        <sz val="9"/>
        <color rgb="FF000000"/>
        <rFont val="Dialog.plain"/>
        <charset val="134"/>
      </rPr>
      <t>  2080801</t>
    </r>
  </si>
  <si>
    <r>
      <rPr>
        <sz val="9"/>
        <color rgb="FF000000"/>
        <rFont val="Dialog.plain"/>
        <charset val="134"/>
      </rPr>
      <t>  死亡抚恤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</si>
  <si>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</si>
  <si>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</si>
  <si>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</si>
  <si>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</si>
  <si>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</si>
  <si>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</si>
  <si>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</si>
  <si>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</si>
  <si>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21105</t>
    </r>
  </si>
  <si>
    <r>
      <rPr>
        <sz val="9"/>
        <color rgb="FF000000"/>
        <rFont val="Dialog.plain"/>
        <charset val="134"/>
      </rPr>
      <t> 天然林保护</t>
    </r>
  </si>
  <si>
    <r>
      <rPr>
        <sz val="9"/>
        <color rgb="FF000000"/>
        <rFont val="Dialog.plain"/>
        <charset val="134"/>
      </rPr>
      <t>  2110599</t>
    </r>
  </si>
  <si>
    <r>
      <rPr>
        <sz val="9"/>
        <color rgb="FF000000"/>
        <rFont val="Dialog.plain"/>
        <charset val="134"/>
      </rPr>
      <t>  其他天然林保护支出</t>
    </r>
  </si>
  <si>
    <r>
      <rPr>
        <sz val="9"/>
        <color rgb="FF000000"/>
        <rFont val="Dialog.plain"/>
        <charset val="134"/>
      </rPr>
      <t> 21106</t>
    </r>
  </si>
  <si>
    <r>
      <rPr>
        <sz val="9"/>
        <color rgb="FF000000"/>
        <rFont val="Dialog.plain"/>
        <charset val="134"/>
      </rPr>
      <t> 退耕还林还草</t>
    </r>
  </si>
  <si>
    <r>
      <rPr>
        <sz val="9"/>
        <color rgb="FF000000"/>
        <rFont val="Dialog.plain"/>
        <charset val="134"/>
      </rPr>
      <t>  2110602</t>
    </r>
  </si>
  <si>
    <r>
      <rPr>
        <sz val="9"/>
        <color rgb="FF000000"/>
        <rFont val="Dialog.plain"/>
        <charset val="134"/>
      </rPr>
      <t>  退耕现金</t>
    </r>
  </si>
  <si>
    <r>
      <rPr>
        <sz val="9"/>
        <color rgb="FF000000"/>
        <rFont val="Dialog.plain"/>
        <charset val="134"/>
      </rPr>
      <t>  2110699</t>
    </r>
  </si>
  <si>
    <r>
      <rPr>
        <sz val="9"/>
        <color rgb="FF000000"/>
        <rFont val="Dialog.plain"/>
        <charset val="134"/>
      </rPr>
      <t>  其他退耕还林还草支出</t>
    </r>
  </si>
  <si>
    <r>
      <rPr>
        <sz val="9"/>
        <color rgb="FF000000"/>
        <rFont val="Dialog.plain"/>
        <charset val="134"/>
      </rPr>
      <t> 21208</t>
    </r>
  </si>
  <si>
    <r>
      <rPr>
        <sz val="9"/>
        <color rgb="FF000000"/>
        <rFont val="Dialog.plain"/>
        <charset val="134"/>
      </rPr>
      <t> 国有土地使用权出让收入安排的支出</t>
    </r>
  </si>
  <si>
    <r>
      <rPr>
        <sz val="9"/>
        <color rgb="FF000000"/>
        <rFont val="Dialog.plain"/>
        <charset val="134"/>
      </rPr>
      <t>  2120899</t>
    </r>
  </si>
  <si>
    <r>
      <rPr>
        <sz val="9"/>
        <color rgb="FF000000"/>
        <rFont val="Dialog.plain"/>
        <charset val="134"/>
      </rPr>
      <t>  其他国有土地使用权出让收入安排的支出</t>
    </r>
  </si>
  <si>
    <r>
      <rPr>
        <sz val="9"/>
        <color rgb="FF000000"/>
        <rFont val="Dialog.plain"/>
        <charset val="134"/>
      </rPr>
      <t> 21302</t>
    </r>
  </si>
  <si>
    <r>
      <rPr>
        <sz val="9"/>
        <color rgb="FF000000"/>
        <rFont val="Dialog.plain"/>
        <charset val="134"/>
      </rPr>
      <t> 林业和草原</t>
    </r>
  </si>
  <si>
    <r>
      <rPr>
        <sz val="9"/>
        <color rgb="FF000000"/>
        <rFont val="Dialog.plain"/>
        <charset val="134"/>
      </rPr>
      <t>  2130201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</si>
  <si>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</si>
  <si>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2130204</t>
    </r>
  </si>
  <si>
    <r>
      <rPr>
        <sz val="9"/>
        <color rgb="FF000000"/>
        <rFont val="Dialog.plain"/>
        <charset val="134"/>
      </rPr>
      <t>  事业机构</t>
    </r>
  </si>
  <si>
    <r>
      <rPr>
        <sz val="9"/>
        <color rgb="FF000000"/>
        <rFont val="Dialog.plain"/>
        <charset val="134"/>
      </rPr>
      <t>  2130205</t>
    </r>
  </si>
  <si>
    <r>
      <rPr>
        <sz val="9"/>
        <color rgb="FF000000"/>
        <rFont val="Dialog.plain"/>
        <charset val="134"/>
      </rPr>
      <t>  森林资源培育</t>
    </r>
  </si>
  <si>
    <r>
      <rPr>
        <sz val="9"/>
        <color rgb="FF000000"/>
        <rFont val="Dialog.plain"/>
        <charset val="134"/>
      </rPr>
      <t>  2130207</t>
    </r>
  </si>
  <si>
    <r>
      <rPr>
        <sz val="9"/>
        <color rgb="FF000000"/>
        <rFont val="Dialog.plain"/>
        <charset val="134"/>
      </rPr>
      <t>  森林资源管理</t>
    </r>
  </si>
  <si>
    <r>
      <rPr>
        <sz val="9"/>
        <color rgb="FF000000"/>
        <rFont val="Dialog.plain"/>
        <charset val="134"/>
      </rPr>
      <t>  2130209</t>
    </r>
  </si>
  <si>
    <r>
      <rPr>
        <sz val="9"/>
        <color rgb="FF000000"/>
        <rFont val="Dialog.plain"/>
        <charset val="134"/>
      </rPr>
      <t>  森林生态效益补偿</t>
    </r>
  </si>
  <si>
    <r>
      <rPr>
        <sz val="9"/>
        <color rgb="FF000000"/>
        <rFont val="Dialog.plain"/>
        <charset val="134"/>
      </rPr>
      <t>  2130212</t>
    </r>
  </si>
  <si>
    <r>
      <rPr>
        <sz val="9"/>
        <color rgb="FF000000"/>
        <rFont val="Dialog.plain"/>
        <charset val="134"/>
      </rPr>
      <t>  湿地保护</t>
    </r>
  </si>
  <si>
    <r>
      <rPr>
        <sz val="9"/>
        <color rgb="FF000000"/>
        <rFont val="Dialog.plain"/>
        <charset val="134"/>
      </rPr>
      <t>  2130213</t>
    </r>
  </si>
  <si>
    <r>
      <rPr>
        <sz val="9"/>
        <color rgb="FF000000"/>
        <rFont val="Dialog.plain"/>
        <charset val="134"/>
      </rPr>
      <t>  执法与监督</t>
    </r>
  </si>
  <si>
    <r>
      <rPr>
        <sz val="9"/>
        <color rgb="FF000000"/>
        <rFont val="Dialog.plain"/>
        <charset val="134"/>
      </rPr>
      <t>  2130234</t>
    </r>
  </si>
  <si>
    <r>
      <rPr>
        <sz val="9"/>
        <color rgb="FF000000"/>
        <rFont val="Dialog.plain"/>
        <charset val="134"/>
      </rPr>
      <t>  林业草原防灾减灾</t>
    </r>
  </si>
  <si>
    <r>
      <rPr>
        <sz val="9"/>
        <color rgb="FF000000"/>
        <rFont val="Dialog.plain"/>
        <charset val="134"/>
      </rPr>
      <t>  2130237</t>
    </r>
  </si>
  <si>
    <r>
      <rPr>
        <sz val="9"/>
        <color rgb="FF000000"/>
        <rFont val="Dialog.plain"/>
        <charset val="134"/>
      </rPr>
      <t>  行业业务管理</t>
    </r>
  </si>
  <si>
    <r>
      <rPr>
        <sz val="9"/>
        <color rgb="FF000000"/>
        <rFont val="Dialog.plain"/>
        <charset val="134"/>
      </rPr>
      <t>  2130299</t>
    </r>
  </si>
  <si>
    <r>
      <rPr>
        <sz val="9"/>
        <color rgb="FF000000"/>
        <rFont val="Dialog.plain"/>
        <charset val="134"/>
      </rPr>
      <t>  其他林业和草原支出</t>
    </r>
  </si>
  <si>
    <r>
      <rPr>
        <sz val="9"/>
        <color rgb="FF000000"/>
        <rFont val="Dialog.plain"/>
        <charset val="134"/>
      </rPr>
      <t> 21308</t>
    </r>
  </si>
  <si>
    <r>
      <rPr>
        <sz val="9"/>
        <color rgb="FF000000"/>
        <rFont val="Dialog.plain"/>
        <charset val="134"/>
      </rPr>
      <t> 普惠金融发展支出</t>
    </r>
  </si>
  <si>
    <r>
      <rPr>
        <sz val="9"/>
        <color rgb="FF000000"/>
        <rFont val="Dialog.plain"/>
        <charset val="134"/>
      </rPr>
      <t>  2130803</t>
    </r>
  </si>
  <si>
    <r>
      <rPr>
        <sz val="9"/>
        <color rgb="FF000000"/>
        <rFont val="Dialog.plain"/>
        <charset val="134"/>
      </rPr>
      <t>  农业保险保费补贴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</si>
  <si>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</si>
  <si>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</si>
  <si>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</si>
  <si>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</si>
  <si>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</si>
  <si>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</si>
  <si>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</si>
  <si>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</si>
  <si>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</si>
  <si>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</si>
  <si>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</si>
  <si>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</si>
  <si>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</si>
  <si>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</si>
  <si>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</si>
  <si>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</si>
  <si>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</si>
  <si>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</si>
  <si>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</si>
  <si>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</si>
  <si>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20808</t>
    </r>
  </si>
  <si>
    <r>
      <rPr>
        <sz val="12"/>
        <color rgb="FF000000"/>
        <rFont val="Dialog.plain"/>
        <charset val="134"/>
      </rPr>
      <t> 抚恤</t>
    </r>
  </si>
  <si>
    <r>
      <rPr>
        <sz val="12"/>
        <color rgb="FF000000"/>
        <rFont val="Dialog.plain"/>
        <charset val="134"/>
      </rPr>
      <t>  2080801</t>
    </r>
  </si>
  <si>
    <r>
      <rPr>
        <sz val="12"/>
        <color rgb="FF000000"/>
        <rFont val="Dialog.plain"/>
        <charset val="134"/>
      </rPr>
      <t>  死亡抚恤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</si>
  <si>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</si>
  <si>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</si>
  <si>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</si>
  <si>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</si>
  <si>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</si>
  <si>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</si>
  <si>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</si>
  <si>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</si>
  <si>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21105</t>
    </r>
  </si>
  <si>
    <r>
      <rPr>
        <sz val="12"/>
        <color rgb="FF000000"/>
        <rFont val="Dialog.plain"/>
        <charset val="134"/>
      </rPr>
      <t> 天然林保护</t>
    </r>
  </si>
  <si>
    <r>
      <rPr>
        <sz val="12"/>
        <color rgb="FF000000"/>
        <rFont val="Dialog.plain"/>
        <charset val="134"/>
      </rPr>
      <t>  2110599</t>
    </r>
  </si>
  <si>
    <r>
      <rPr>
        <sz val="12"/>
        <color rgb="FF000000"/>
        <rFont val="Dialog.plain"/>
        <charset val="134"/>
      </rPr>
      <t>  其他天然林保护支出</t>
    </r>
  </si>
  <si>
    <r>
      <rPr>
        <sz val="12"/>
        <color rgb="FF000000"/>
        <rFont val="Dialog.plain"/>
        <charset val="134"/>
      </rPr>
      <t> 21106</t>
    </r>
  </si>
  <si>
    <r>
      <rPr>
        <sz val="12"/>
        <color rgb="FF000000"/>
        <rFont val="Dialog.plain"/>
        <charset val="134"/>
      </rPr>
      <t> 退耕还林还草</t>
    </r>
  </si>
  <si>
    <r>
      <rPr>
        <sz val="12"/>
        <color rgb="FF000000"/>
        <rFont val="Dialog.plain"/>
        <charset val="134"/>
      </rPr>
      <t>  2110602</t>
    </r>
  </si>
  <si>
    <r>
      <rPr>
        <sz val="12"/>
        <color rgb="FF000000"/>
        <rFont val="Dialog.plain"/>
        <charset val="134"/>
      </rPr>
      <t>  退耕现金</t>
    </r>
  </si>
  <si>
    <r>
      <rPr>
        <sz val="12"/>
        <color rgb="FF000000"/>
        <rFont val="Dialog.plain"/>
        <charset val="134"/>
      </rPr>
      <t>  2110699</t>
    </r>
  </si>
  <si>
    <r>
      <rPr>
        <sz val="12"/>
        <color rgb="FF000000"/>
        <rFont val="Dialog.plain"/>
        <charset val="134"/>
      </rPr>
      <t>  其他退耕还林还草支出</t>
    </r>
  </si>
  <si>
    <r>
      <rPr>
        <sz val="12"/>
        <color rgb="FF000000"/>
        <rFont val="Dialog.plain"/>
        <charset val="134"/>
      </rPr>
      <t> 21208</t>
    </r>
  </si>
  <si>
    <r>
      <rPr>
        <sz val="12"/>
        <color rgb="FF000000"/>
        <rFont val="Dialog.plain"/>
        <charset val="134"/>
      </rPr>
      <t> 国有土地使用权出让收入安排的支出</t>
    </r>
  </si>
  <si>
    <r>
      <rPr>
        <sz val="12"/>
        <color rgb="FF000000"/>
        <rFont val="Dialog.plain"/>
        <charset val="134"/>
      </rPr>
      <t>  2120899</t>
    </r>
  </si>
  <si>
    <r>
      <rPr>
        <sz val="12"/>
        <color rgb="FF000000"/>
        <rFont val="Dialog.plain"/>
        <charset val="134"/>
      </rPr>
      <t>  其他国有土地使用权出让收入安排的支出</t>
    </r>
  </si>
  <si>
    <r>
      <rPr>
        <sz val="12"/>
        <color rgb="FF000000"/>
        <rFont val="Dialog.plain"/>
        <charset val="134"/>
      </rPr>
      <t> 21302</t>
    </r>
  </si>
  <si>
    <r>
      <rPr>
        <sz val="12"/>
        <color rgb="FF000000"/>
        <rFont val="Dialog.plain"/>
        <charset val="134"/>
      </rPr>
      <t> 林业和草原</t>
    </r>
  </si>
  <si>
    <r>
      <rPr>
        <sz val="12"/>
        <color rgb="FF000000"/>
        <rFont val="Dialog.plain"/>
        <charset val="134"/>
      </rPr>
      <t>  2130201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</si>
  <si>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</si>
  <si>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2130204</t>
    </r>
  </si>
  <si>
    <r>
      <rPr>
        <sz val="12"/>
        <color rgb="FF000000"/>
        <rFont val="Dialog.plain"/>
        <charset val="134"/>
      </rPr>
      <t>  事业机构</t>
    </r>
  </si>
  <si>
    <r>
      <rPr>
        <sz val="12"/>
        <color rgb="FF000000"/>
        <rFont val="Dialog.plain"/>
        <charset val="134"/>
      </rPr>
      <t>  2130205</t>
    </r>
  </si>
  <si>
    <r>
      <rPr>
        <sz val="12"/>
        <color rgb="FF000000"/>
        <rFont val="Dialog.plain"/>
        <charset val="134"/>
      </rPr>
      <t>  森林资源培育</t>
    </r>
  </si>
  <si>
    <r>
      <rPr>
        <sz val="12"/>
        <color rgb="FF000000"/>
        <rFont val="Dialog.plain"/>
        <charset val="134"/>
      </rPr>
      <t>  2130207</t>
    </r>
  </si>
  <si>
    <r>
      <rPr>
        <sz val="12"/>
        <color rgb="FF000000"/>
        <rFont val="Dialog.plain"/>
        <charset val="134"/>
      </rPr>
      <t>  森林资源管理</t>
    </r>
  </si>
  <si>
    <r>
      <rPr>
        <sz val="12"/>
        <color rgb="FF000000"/>
        <rFont val="Dialog.plain"/>
        <charset val="134"/>
      </rPr>
      <t>  2130209</t>
    </r>
  </si>
  <si>
    <r>
      <rPr>
        <sz val="12"/>
        <color rgb="FF000000"/>
        <rFont val="Dialog.plain"/>
        <charset val="134"/>
      </rPr>
      <t>  森林生态效益补偿</t>
    </r>
  </si>
  <si>
    <r>
      <rPr>
        <sz val="12"/>
        <color rgb="FF000000"/>
        <rFont val="Dialog.plain"/>
        <charset val="134"/>
      </rPr>
      <t>  2130212</t>
    </r>
  </si>
  <si>
    <r>
      <rPr>
        <sz val="12"/>
        <color rgb="FF000000"/>
        <rFont val="Dialog.plain"/>
        <charset val="134"/>
      </rPr>
      <t>  湿地保护</t>
    </r>
  </si>
  <si>
    <r>
      <rPr>
        <sz val="12"/>
        <color rgb="FF000000"/>
        <rFont val="Dialog.plain"/>
        <charset val="134"/>
      </rPr>
      <t>  2130213</t>
    </r>
  </si>
  <si>
    <r>
      <rPr>
        <sz val="12"/>
        <color rgb="FF000000"/>
        <rFont val="Dialog.plain"/>
        <charset val="134"/>
      </rPr>
      <t>  执法与监督</t>
    </r>
  </si>
  <si>
    <r>
      <rPr>
        <sz val="12"/>
        <color rgb="FF000000"/>
        <rFont val="Dialog.plain"/>
        <charset val="134"/>
      </rPr>
      <t>  2130234</t>
    </r>
  </si>
  <si>
    <r>
      <rPr>
        <sz val="12"/>
        <color rgb="FF000000"/>
        <rFont val="Dialog.plain"/>
        <charset val="134"/>
      </rPr>
      <t>  林业草原防灾减灾</t>
    </r>
  </si>
  <si>
    <r>
      <rPr>
        <sz val="12"/>
        <color rgb="FF000000"/>
        <rFont val="Dialog.plain"/>
        <charset val="134"/>
      </rPr>
      <t>  2130237</t>
    </r>
  </si>
  <si>
    <r>
      <rPr>
        <sz val="12"/>
        <color rgb="FF000000"/>
        <rFont val="Dialog.plain"/>
        <charset val="134"/>
      </rPr>
      <t>  行业业务管理</t>
    </r>
  </si>
  <si>
    <r>
      <rPr>
        <sz val="12"/>
        <color rgb="FF000000"/>
        <rFont val="Dialog.plain"/>
        <charset val="134"/>
      </rPr>
      <t>  2130299</t>
    </r>
  </si>
  <si>
    <r>
      <rPr>
        <sz val="12"/>
        <color rgb="FF000000"/>
        <rFont val="Dialog.plain"/>
        <charset val="134"/>
      </rPr>
      <t>  其他林业和草原支出</t>
    </r>
  </si>
  <si>
    <r>
      <rPr>
        <sz val="12"/>
        <color rgb="FF000000"/>
        <rFont val="Dialog.plain"/>
        <charset val="134"/>
      </rPr>
      <t> 21308</t>
    </r>
  </si>
  <si>
    <r>
      <rPr>
        <sz val="12"/>
        <color rgb="FF000000"/>
        <rFont val="Dialog.plain"/>
        <charset val="134"/>
      </rPr>
      <t> 普惠金融发展支出</t>
    </r>
  </si>
  <si>
    <r>
      <rPr>
        <sz val="12"/>
        <color rgb="FF000000"/>
        <rFont val="Dialog.plain"/>
        <charset val="134"/>
      </rPr>
      <t>  2130803</t>
    </r>
  </si>
  <si>
    <r>
      <rPr>
        <sz val="12"/>
        <color rgb="FF000000"/>
        <rFont val="Dialog.plain"/>
        <charset val="134"/>
      </rPr>
      <t>  农业保险保费补贴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</si>
  <si>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</si>
  <si>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</si>
  <si>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</si>
  <si>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</si>
  <si>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</si>
  <si>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</si>
  <si>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</si>
  <si>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</si>
  <si>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</si>
  <si>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</si>
  <si>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</si>
  <si>
    <t>表十</t>
  </si>
  <si>
    <t>部门（单位）整体绩效目标表</t>
  </si>
  <si>
    <t>部门(单位)名称</t>
  </si>
  <si>
    <t>203-重庆市长寿区林业局</t>
  </si>
  <si>
    <t>部门支出预算数</t>
  </si>
  <si>
    <t>当年整体绩效目标</t>
  </si>
  <si>
    <t>一是林业有害生物防治，确保完成松材线虫病“三年无疫情，五年拔除”的任务目标；二是森林资源、湿地资源的监督管理，做好公益林的生态效益补偿、管护，商品林停管护补助，开展森林资源专项调查，构建森林资源数据库；三是指导开展防火巡护、火源管理、防火设施建设，完成今年防火基础设施建设目标任务和防火视频监控设备安装；四是牵头组织实施林业重点生态保护修复工程，对三年国土绿化和两岸青山·千里林带项目的验收核查；五是城乡绿化工作，长寿区创建国家森林城市建设总体规划及验收报告编制。六是监督管理各类自然保护地，陆生野生动植物资源的监督管理，推动林长制工作的落实，全面建立“三级林长+网格护林员”的林长责任体系。</t>
  </si>
  <si>
    <t>绩效指标</t>
  </si>
  <si>
    <t>指标</t>
  </si>
  <si>
    <t>指标权重</t>
  </si>
  <si>
    <t>计量单位</t>
  </si>
  <si>
    <t>指标性质</t>
  </si>
  <si>
    <t>指标值</t>
  </si>
  <si>
    <t>开展退耕还林资金兑现面积</t>
  </si>
  <si>
    <t>10</t>
  </si>
  <si>
    <t>万亩</t>
  </si>
  <si>
    <t>≥</t>
  </si>
  <si>
    <t>3</t>
  </si>
  <si>
    <t>开展退耕还林补助每亩成本</t>
  </si>
  <si>
    <t>元</t>
  </si>
  <si>
    <t>≤</t>
  </si>
  <si>
    <t>4</t>
  </si>
  <si>
    <t>国家森林城市总体规划时限</t>
  </si>
  <si>
    <t>月</t>
  </si>
  <si>
    <t>减少人工使用费</t>
  </si>
  <si>
    <t>万元</t>
  </si>
  <si>
    <t>野外火源管控及火情提前预测能力</t>
  </si>
  <si>
    <t>定性</t>
  </si>
  <si>
    <t>有所增加</t>
  </si>
  <si>
    <t>森林覆盖率</t>
  </si>
  <si>
    <t>%</t>
  </si>
  <si>
    <t>47.5</t>
  </si>
  <si>
    <t>林粮间种率</t>
  </si>
  <si>
    <t>60</t>
  </si>
  <si>
    <t>预算执行率</t>
  </si>
  <si>
    <t>90</t>
  </si>
  <si>
    <t>带动就业人数</t>
  </si>
  <si>
    <t>人</t>
  </si>
  <si>
    <t>100</t>
  </si>
  <si>
    <t>防火视频监控系统监控前端点位</t>
  </si>
  <si>
    <t>套</t>
  </si>
  <si>
    <t>＝</t>
  </si>
  <si>
    <t>49</t>
  </si>
  <si>
    <t>联系人：吕晓霞</t>
  </si>
  <si>
    <t>联系电话：40258013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</si>
</sst>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\.0,\0"/>
    <numFmt numFmtId="177" formatCode="0.00_);[Red]\(0.00\)"/>
    <numFmt numFmtId="178" formatCode="#,##0.00_ "/>
  </numFmts>
  <fonts count="50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name val="SimSun"/>
      <charset val="134"/>
    </font>
    <font>
      <sz val="10"/>
      <color rgb="FF000000"/>
      <name val="Dialog.plain"/>
      <charset val="134"/>
    </font>
    <font>
      <sz val="12"/>
      <name val="方正楷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6" borderId="3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25" borderId="8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7" fillId="23" borderId="9" applyNumberFormat="0" applyAlignment="0" applyProtection="0">
      <alignment vertical="center"/>
    </xf>
    <xf numFmtId="0" fontId="43" fillId="23" borderId="3" applyNumberFormat="0" applyAlignment="0" applyProtection="0">
      <alignment vertical="center"/>
    </xf>
    <xf numFmtId="0" fontId="30" fillId="4" borderId="2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</cellStyleXfs>
  <cellXfs count="7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176" fontId="1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8" fontId="0" fillId="0" borderId="0" xfId="0" applyNumberFormat="1" applyFont="1">
      <alignment vertical="center"/>
    </xf>
    <xf numFmtId="177" fontId="10" fillId="0" borderId="1" xfId="0" applyNumberFormat="1" applyFont="1" applyBorder="1" applyAlignment="1">
      <alignment horizontal="righ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>
      <alignment vertical="center"/>
    </xf>
    <xf numFmtId="0" fontId="27" fillId="0" borderId="0" xfId="0" applyFont="1" applyBorder="1" applyAlignment="1">
      <alignment vertical="center" wrapText="1"/>
    </xf>
    <xf numFmtId="178" fontId="28" fillId="0" borderId="0" xfId="0" applyNumberFormat="1" applyFont="1">
      <alignment vertical="center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tabSelected="1" workbookViewId="0">
      <selection activeCell="L5" sqref="L5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0" t="s">
        <v>2</v>
      </c>
    </row>
    <row r="4" ht="43.1" customHeight="1" spans="2:8">
      <c r="B4" s="24" t="s">
        <v>3</v>
      </c>
      <c r="C4" s="24"/>
      <c r="D4" s="24" t="s">
        <v>4</v>
      </c>
      <c r="E4" s="24"/>
      <c r="F4" s="24"/>
      <c r="G4" s="24"/>
      <c r="H4" s="24"/>
    </row>
    <row r="5" ht="43.1" customHeight="1" spans="2:8">
      <c r="B5" s="41" t="s">
        <v>5</v>
      </c>
      <c r="C5" s="41" t="s">
        <v>6</v>
      </c>
      <c r="D5" s="41" t="s">
        <v>5</v>
      </c>
      <c r="E5" s="41" t="s">
        <v>7</v>
      </c>
      <c r="F5" s="24" t="s">
        <v>8</v>
      </c>
      <c r="G5" s="24" t="s">
        <v>9</v>
      </c>
      <c r="H5" s="24" t="s">
        <v>10</v>
      </c>
    </row>
    <row r="6" ht="24.15" customHeight="1" spans="2:8">
      <c r="B6" s="42" t="s">
        <v>11</v>
      </c>
      <c r="C6" s="67">
        <f>SUM(C7:C8)</f>
        <v>98282221.1</v>
      </c>
      <c r="D6" s="42" t="s">
        <v>12</v>
      </c>
      <c r="E6" s="67">
        <f>SUM(E7:E13)</f>
        <v>98282221.1</v>
      </c>
      <c r="F6" s="67">
        <f>SUM(F7:F13)</f>
        <v>98173621.1</v>
      </c>
      <c r="G6" s="67">
        <v>108600</v>
      </c>
      <c r="H6" s="68" t="s">
        <v>13</v>
      </c>
    </row>
    <row r="7" ht="23.25" customHeight="1" spans="2:8">
      <c r="B7" s="27" t="s">
        <v>14</v>
      </c>
      <c r="C7" s="43">
        <f>F6</f>
        <v>98173621.1</v>
      </c>
      <c r="D7" s="27" t="s">
        <v>15</v>
      </c>
      <c r="E7" s="43">
        <v>86198.85</v>
      </c>
      <c r="F7" s="43">
        <v>86198.85</v>
      </c>
      <c r="G7" s="45" t="s">
        <v>13</v>
      </c>
      <c r="H7" s="45" t="s">
        <v>13</v>
      </c>
    </row>
    <row r="8" ht="23.25" customHeight="1" spans="2:8">
      <c r="B8" s="27" t="s">
        <v>16</v>
      </c>
      <c r="C8" s="43">
        <v>108600</v>
      </c>
      <c r="D8" s="27" t="s">
        <v>17</v>
      </c>
      <c r="E8" s="43">
        <v>2979371.2</v>
      </c>
      <c r="F8" s="43">
        <v>2979371.2</v>
      </c>
      <c r="G8" s="45" t="s">
        <v>13</v>
      </c>
      <c r="H8" s="45" t="s">
        <v>13</v>
      </c>
    </row>
    <row r="9" ht="23.25" customHeight="1" spans="2:8">
      <c r="B9" s="27" t="s">
        <v>18</v>
      </c>
      <c r="C9" s="45" t="s">
        <v>13</v>
      </c>
      <c r="D9" s="27" t="s">
        <v>19</v>
      </c>
      <c r="E9" s="43">
        <v>828173</v>
      </c>
      <c r="F9" s="43">
        <v>828173</v>
      </c>
      <c r="G9" s="45" t="s">
        <v>13</v>
      </c>
      <c r="H9" s="45" t="s">
        <v>13</v>
      </c>
    </row>
    <row r="10" ht="23.25" customHeight="1" spans="2:8">
      <c r="B10" s="27"/>
      <c r="C10" s="45" t="s">
        <v>13</v>
      </c>
      <c r="D10" s="27" t="s">
        <v>20</v>
      </c>
      <c r="E10" s="43">
        <f>F10</f>
        <v>10959450.38</v>
      </c>
      <c r="F10" s="43">
        <v>10959450.38</v>
      </c>
      <c r="G10" s="45" t="s">
        <v>13</v>
      </c>
      <c r="H10" s="45" t="s">
        <v>13</v>
      </c>
    </row>
    <row r="11" ht="23.25" customHeight="1" spans="2:8">
      <c r="B11" s="27"/>
      <c r="C11" s="45" t="s">
        <v>13</v>
      </c>
      <c r="D11" s="27" t="s">
        <v>21</v>
      </c>
      <c r="E11" s="43">
        <v>108600</v>
      </c>
      <c r="F11" s="43"/>
      <c r="G11" s="67">
        <v>108600</v>
      </c>
      <c r="H11" s="67" t="s">
        <v>13</v>
      </c>
    </row>
    <row r="12" ht="23.25" customHeight="1" spans="2:8">
      <c r="B12" s="27"/>
      <c r="C12" s="45" t="s">
        <v>13</v>
      </c>
      <c r="D12" s="27" t="s">
        <v>22</v>
      </c>
      <c r="E12" s="43">
        <f>F12</f>
        <v>82605020.07</v>
      </c>
      <c r="F12" s="43">
        <v>82605020.07</v>
      </c>
      <c r="G12" s="45" t="s">
        <v>13</v>
      </c>
      <c r="H12" s="45" t="s">
        <v>13</v>
      </c>
    </row>
    <row r="13" ht="23.25" customHeight="1" spans="2:8">
      <c r="B13" s="27"/>
      <c r="C13" s="45" t="s">
        <v>13</v>
      </c>
      <c r="D13" s="27" t="s">
        <v>23</v>
      </c>
      <c r="E13" s="43">
        <v>715407.6</v>
      </c>
      <c r="F13" s="43">
        <v>715407.6</v>
      </c>
      <c r="G13" s="45" t="s">
        <v>13</v>
      </c>
      <c r="H13" s="45" t="s">
        <v>13</v>
      </c>
    </row>
    <row r="14" ht="16.35" customHeight="1" spans="2:8">
      <c r="B14" s="69"/>
      <c r="C14" s="70"/>
      <c r="D14" s="69"/>
      <c r="E14" s="70"/>
      <c r="F14" s="43"/>
      <c r="G14" s="70"/>
      <c r="H14" s="70"/>
    </row>
    <row r="15" ht="22.4" customHeight="1" spans="2:8">
      <c r="B15" s="7" t="s">
        <v>24</v>
      </c>
      <c r="C15" s="70"/>
      <c r="D15" s="7" t="s">
        <v>25</v>
      </c>
      <c r="E15" s="70"/>
      <c r="F15" s="43"/>
      <c r="G15" s="70"/>
      <c r="H15" s="70"/>
    </row>
    <row r="16" ht="21.55" customHeight="1" spans="2:8">
      <c r="B16" s="71" t="s">
        <v>26</v>
      </c>
      <c r="C16" s="70"/>
      <c r="D16" s="69"/>
      <c r="E16" s="70"/>
      <c r="F16" s="43"/>
      <c r="G16" s="70"/>
      <c r="H16" s="70"/>
    </row>
    <row r="17" ht="20.7" customHeight="1" spans="2:8">
      <c r="B17" s="71" t="s">
        <v>27</v>
      </c>
      <c r="C17" s="70"/>
      <c r="D17" s="69"/>
      <c r="E17" s="70"/>
      <c r="F17" s="43"/>
      <c r="G17" s="70"/>
      <c r="H17" s="70"/>
    </row>
    <row r="18" ht="20.7" customHeight="1" spans="2:8">
      <c r="B18" s="71" t="s">
        <v>28</v>
      </c>
      <c r="C18" s="70"/>
      <c r="D18" s="69"/>
      <c r="E18" s="70"/>
      <c r="F18" s="43"/>
      <c r="G18" s="70"/>
      <c r="H18" s="70"/>
    </row>
    <row r="19" ht="16.35" customHeight="1" spans="2:8">
      <c r="B19" s="69"/>
      <c r="C19" s="70"/>
      <c r="D19" s="69"/>
      <c r="E19" s="70"/>
      <c r="F19" s="43"/>
      <c r="G19" s="70"/>
      <c r="H19" s="70"/>
    </row>
    <row r="20" ht="24.15" customHeight="1" spans="2:8">
      <c r="B20" s="42" t="s">
        <v>29</v>
      </c>
      <c r="C20" s="67">
        <f>C6</f>
        <v>98282221.1</v>
      </c>
      <c r="D20" s="42" t="s">
        <v>30</v>
      </c>
      <c r="E20" s="67">
        <f>E6</f>
        <v>98282221.1</v>
      </c>
      <c r="F20" s="43">
        <f>F6</f>
        <v>98173621.1</v>
      </c>
      <c r="G20" s="67">
        <v>108600</v>
      </c>
      <c r="H20" s="68" t="s">
        <v>13</v>
      </c>
    </row>
  </sheetData>
  <mergeCells count="3">
    <mergeCell ref="B2:H2"/>
    <mergeCell ref="B4:C4"/>
    <mergeCell ref="D4:H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G5" sqref="G5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1"/>
      <c r="B1" s="2" t="s">
        <v>381</v>
      </c>
      <c r="C1" s="1"/>
      <c r="D1" s="1"/>
      <c r="E1" s="1"/>
      <c r="F1" s="1"/>
      <c r="G1" s="1"/>
    </row>
    <row r="2" ht="16.35" customHeight="1" spans="2:7">
      <c r="B2" s="3" t="s">
        <v>382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383</v>
      </c>
      <c r="C6" s="6" t="s">
        <v>384</v>
      </c>
      <c r="D6" s="6"/>
      <c r="E6" s="7" t="s">
        <v>385</v>
      </c>
      <c r="F6" s="8">
        <v>98282221.1</v>
      </c>
      <c r="G6" s="8"/>
    </row>
    <row r="7" ht="183.7" customHeight="1" spans="2:7">
      <c r="B7" s="5" t="s">
        <v>386</v>
      </c>
      <c r="C7" s="9" t="s">
        <v>387</v>
      </c>
      <c r="D7" s="9"/>
      <c r="E7" s="9"/>
      <c r="F7" s="9"/>
      <c r="G7" s="9"/>
    </row>
    <row r="8" ht="23.25" customHeight="1" spans="2:7">
      <c r="B8" s="5" t="s">
        <v>388</v>
      </c>
      <c r="C8" s="7" t="s">
        <v>389</v>
      </c>
      <c r="D8" s="7" t="s">
        <v>390</v>
      </c>
      <c r="E8" s="7" t="s">
        <v>391</v>
      </c>
      <c r="F8" s="7" t="s">
        <v>392</v>
      </c>
      <c r="G8" s="7" t="s">
        <v>393</v>
      </c>
    </row>
    <row r="9" ht="18.95" customHeight="1" spans="2:7">
      <c r="B9" s="5"/>
      <c r="C9" s="10" t="s">
        <v>394</v>
      </c>
      <c r="D9" s="11" t="s">
        <v>395</v>
      </c>
      <c r="E9" s="11" t="s">
        <v>396</v>
      </c>
      <c r="F9" s="11" t="s">
        <v>397</v>
      </c>
      <c r="G9" s="11" t="s">
        <v>398</v>
      </c>
    </row>
    <row r="10" ht="18.95" customHeight="1" spans="2:7">
      <c r="B10" s="5"/>
      <c r="C10" s="10" t="s">
        <v>399</v>
      </c>
      <c r="D10" s="11" t="s">
        <v>395</v>
      </c>
      <c r="E10" s="11" t="s">
        <v>400</v>
      </c>
      <c r="F10" s="11" t="s">
        <v>401</v>
      </c>
      <c r="G10" s="11" t="s">
        <v>402</v>
      </c>
    </row>
    <row r="11" ht="18.95" customHeight="1" spans="2:7">
      <c r="B11" s="5"/>
      <c r="C11" s="10" t="s">
        <v>403</v>
      </c>
      <c r="D11" s="11" t="s">
        <v>395</v>
      </c>
      <c r="E11" s="11" t="s">
        <v>404</v>
      </c>
      <c r="F11" s="11" t="s">
        <v>401</v>
      </c>
      <c r="G11" s="11" t="s">
        <v>215</v>
      </c>
    </row>
    <row r="12" ht="18.95" customHeight="1" spans="2:7">
      <c r="B12" s="5"/>
      <c r="C12" s="10" t="s">
        <v>405</v>
      </c>
      <c r="D12" s="11" t="s">
        <v>395</v>
      </c>
      <c r="E12" s="11" t="s">
        <v>406</v>
      </c>
      <c r="F12" s="11" t="s">
        <v>397</v>
      </c>
      <c r="G12" s="11" t="s">
        <v>395</v>
      </c>
    </row>
    <row r="13" ht="18.95" customHeight="1" spans="2:7">
      <c r="B13" s="5"/>
      <c r="C13" s="10" t="s">
        <v>407</v>
      </c>
      <c r="D13" s="11" t="s">
        <v>395</v>
      </c>
      <c r="E13" s="11"/>
      <c r="F13" s="11" t="s">
        <v>408</v>
      </c>
      <c r="G13" s="11" t="s">
        <v>409</v>
      </c>
    </row>
    <row r="14" ht="18.95" customHeight="1" spans="2:7">
      <c r="B14" s="5"/>
      <c r="C14" s="10" t="s">
        <v>410</v>
      </c>
      <c r="D14" s="11" t="s">
        <v>395</v>
      </c>
      <c r="E14" s="11" t="s">
        <v>411</v>
      </c>
      <c r="F14" s="11" t="s">
        <v>397</v>
      </c>
      <c r="G14" s="11" t="s">
        <v>412</v>
      </c>
    </row>
    <row r="15" ht="18.95" customHeight="1" spans="2:7">
      <c r="B15" s="5"/>
      <c r="C15" s="10" t="s">
        <v>413</v>
      </c>
      <c r="D15" s="11" t="s">
        <v>395</v>
      </c>
      <c r="E15" s="11" t="s">
        <v>411</v>
      </c>
      <c r="F15" s="11" t="s">
        <v>397</v>
      </c>
      <c r="G15" s="11" t="s">
        <v>414</v>
      </c>
    </row>
    <row r="16" ht="18.95" customHeight="1" spans="2:7">
      <c r="B16" s="5"/>
      <c r="C16" s="10" t="s">
        <v>415</v>
      </c>
      <c r="D16" s="11" t="s">
        <v>395</v>
      </c>
      <c r="E16" s="11" t="s">
        <v>411</v>
      </c>
      <c r="F16" s="11" t="s">
        <v>397</v>
      </c>
      <c r="G16" s="11" t="s">
        <v>416</v>
      </c>
    </row>
    <row r="17" ht="18.95" customHeight="1" spans="2:7">
      <c r="B17" s="5"/>
      <c r="C17" s="10" t="s">
        <v>417</v>
      </c>
      <c r="D17" s="11" t="s">
        <v>395</v>
      </c>
      <c r="E17" s="11" t="s">
        <v>418</v>
      </c>
      <c r="F17" s="11" t="s">
        <v>397</v>
      </c>
      <c r="G17" s="11" t="s">
        <v>419</v>
      </c>
    </row>
    <row r="18" ht="18.95" customHeight="1" spans="2:7">
      <c r="B18" s="5"/>
      <c r="C18" s="10" t="s">
        <v>420</v>
      </c>
      <c r="D18" s="11" t="s">
        <v>395</v>
      </c>
      <c r="E18" s="11" t="s">
        <v>421</v>
      </c>
      <c r="F18" s="11" t="s">
        <v>422</v>
      </c>
      <c r="G18" s="11" t="s">
        <v>423</v>
      </c>
    </row>
    <row r="19" ht="24.15" customHeight="1" spans="2:5">
      <c r="B19" s="12" t="s">
        <v>424</v>
      </c>
      <c r="E19" s="12" t="s">
        <v>425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workbookViewId="0">
      <selection activeCell="E11" sqref="E11"/>
    </sheetView>
  </sheetViews>
  <sheetFormatPr defaultColWidth="10" defaultRowHeight="13.5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4.625" customWidth="1"/>
    <col min="6" max="6" width="13.1583333333333" customWidth="1"/>
    <col min="7" max="7" width="13.4333333333333" customWidth="1"/>
    <col min="8" max="8" width="9.76666666666667" customWidth="1"/>
    <col min="9" max="9" width="16.25" style="56" customWidth="1"/>
  </cols>
  <sheetData>
    <row r="1" ht="16.35" customHeight="1" spans="1:7">
      <c r="A1" s="1"/>
      <c r="B1" s="2" t="s">
        <v>31</v>
      </c>
      <c r="C1" s="1"/>
      <c r="D1" s="1"/>
      <c r="E1" s="1"/>
      <c r="F1" s="1"/>
      <c r="G1" s="1"/>
    </row>
    <row r="2" ht="16.35" customHeight="1" spans="2:7">
      <c r="B2" s="50" t="s">
        <v>32</v>
      </c>
      <c r="C2" s="50"/>
      <c r="D2" s="50"/>
      <c r="E2" s="50"/>
      <c r="F2" s="50"/>
      <c r="G2" s="50"/>
    </row>
    <row r="3" ht="16.35" customHeight="1" spans="2:7">
      <c r="B3" s="50"/>
      <c r="C3" s="50"/>
      <c r="D3" s="50"/>
      <c r="E3" s="50"/>
      <c r="F3" s="50"/>
      <c r="G3" s="50"/>
    </row>
    <row r="4" ht="16.35" customHeight="1" spans="2:7">
      <c r="B4" s="1"/>
      <c r="C4" s="1"/>
      <c r="D4" s="1"/>
      <c r="E4" s="1"/>
      <c r="F4" s="1"/>
      <c r="G4" s="1"/>
    </row>
    <row r="5" ht="20.7" customHeight="1" spans="2:7">
      <c r="B5" s="1"/>
      <c r="C5" s="1"/>
      <c r="D5" s="1"/>
      <c r="E5" s="1"/>
      <c r="F5" s="1"/>
      <c r="G5" s="21" t="s">
        <v>2</v>
      </c>
    </row>
    <row r="6" ht="34.5" customHeight="1" spans="2:7">
      <c r="B6" s="51" t="s">
        <v>33</v>
      </c>
      <c r="C6" s="51"/>
      <c r="D6" s="51" t="s">
        <v>34</v>
      </c>
      <c r="E6" s="51" t="s">
        <v>35</v>
      </c>
      <c r="F6" s="51"/>
      <c r="G6" s="51"/>
    </row>
    <row r="7" ht="29.3" customHeight="1" spans="2:7">
      <c r="B7" s="51" t="s">
        <v>36</v>
      </c>
      <c r="C7" s="51" t="s">
        <v>37</v>
      </c>
      <c r="D7" s="51"/>
      <c r="E7" s="51" t="s">
        <v>38</v>
      </c>
      <c r="F7" s="51" t="s">
        <v>39</v>
      </c>
      <c r="G7" s="51" t="s">
        <v>40</v>
      </c>
    </row>
    <row r="8" ht="22.4" customHeight="1" spans="2:7">
      <c r="B8" s="15" t="s">
        <v>7</v>
      </c>
      <c r="C8" s="15"/>
      <c r="D8" s="57">
        <v>4210.27</v>
      </c>
      <c r="E8" s="57">
        <v>9817.36</v>
      </c>
      <c r="F8" s="58">
        <f>F9+F12+F19+F33+F49</f>
        <v>18799288.67</v>
      </c>
      <c r="G8" s="58">
        <f>G12++G24+G33</f>
        <v>79374332.43</v>
      </c>
    </row>
    <row r="9" ht="19.8" customHeight="1" spans="2:7">
      <c r="B9" s="29" t="s">
        <v>41</v>
      </c>
      <c r="C9" s="30" t="s">
        <v>15</v>
      </c>
      <c r="D9" s="59">
        <v>7.52</v>
      </c>
      <c r="E9" s="60">
        <f>F9</f>
        <v>86198.85</v>
      </c>
      <c r="F9" s="60">
        <v>86198.85</v>
      </c>
      <c r="G9" s="60" t="s">
        <v>13</v>
      </c>
    </row>
    <row r="10" ht="17.25" customHeight="1" spans="2:7">
      <c r="B10" s="29" t="s">
        <v>42</v>
      </c>
      <c r="C10" s="30" t="s">
        <v>43</v>
      </c>
      <c r="D10" s="59">
        <v>7.52</v>
      </c>
      <c r="E10" s="60">
        <v>86198.85</v>
      </c>
      <c r="F10" s="60">
        <v>86198.85</v>
      </c>
      <c r="G10" s="60" t="s">
        <v>13</v>
      </c>
    </row>
    <row r="11" ht="18.95" customHeight="1" spans="2:7">
      <c r="B11" s="29" t="s">
        <v>44</v>
      </c>
      <c r="C11" s="30" t="s">
        <v>45</v>
      </c>
      <c r="D11" s="59">
        <v>7.52</v>
      </c>
      <c r="E11" s="60">
        <v>86198.85</v>
      </c>
      <c r="F11" s="60">
        <v>86198.85</v>
      </c>
      <c r="G11" s="60" t="s">
        <v>13</v>
      </c>
    </row>
    <row r="12" ht="19.8" customHeight="1" spans="2:7">
      <c r="B12" s="29" t="s">
        <v>46</v>
      </c>
      <c r="C12" s="30" t="s">
        <v>17</v>
      </c>
      <c r="D12" s="59">
        <v>430.18</v>
      </c>
      <c r="E12" s="60">
        <v>2979371.2</v>
      </c>
      <c r="F12" s="60">
        <v>2920415.2</v>
      </c>
      <c r="G12" s="60">
        <v>58956</v>
      </c>
    </row>
    <row r="13" ht="17.25" customHeight="1" spans="2:7">
      <c r="B13" s="29" t="s">
        <v>47</v>
      </c>
      <c r="C13" s="30" t="s">
        <v>48</v>
      </c>
      <c r="D13" s="59">
        <v>423.33</v>
      </c>
      <c r="E13" s="60">
        <v>2920415.2</v>
      </c>
      <c r="F13" s="60">
        <v>2920415.2</v>
      </c>
      <c r="G13" s="60" t="s">
        <v>13</v>
      </c>
    </row>
    <row r="14" ht="18.95" customHeight="1" spans="2:7">
      <c r="B14" s="29" t="s">
        <v>49</v>
      </c>
      <c r="C14" s="30" t="s">
        <v>50</v>
      </c>
      <c r="D14" s="59">
        <v>83.19</v>
      </c>
      <c r="E14" s="60">
        <v>953876.8</v>
      </c>
      <c r="F14" s="60">
        <v>953876.8</v>
      </c>
      <c r="G14" s="60" t="s">
        <v>13</v>
      </c>
    </row>
    <row r="15" ht="18.95" customHeight="1" spans="2:7">
      <c r="B15" s="29" t="s">
        <v>51</v>
      </c>
      <c r="C15" s="30" t="s">
        <v>52</v>
      </c>
      <c r="D15" s="59">
        <v>230.14</v>
      </c>
      <c r="E15" s="60">
        <v>476938.4</v>
      </c>
      <c r="F15" s="60">
        <v>476938.4</v>
      </c>
      <c r="G15" s="60" t="s">
        <v>13</v>
      </c>
    </row>
    <row r="16" ht="18.95" customHeight="1" spans="2:7">
      <c r="B16" s="29" t="s">
        <v>53</v>
      </c>
      <c r="C16" s="30" t="s">
        <v>54</v>
      </c>
      <c r="D16" s="59">
        <v>110</v>
      </c>
      <c r="E16" s="60">
        <v>1489600</v>
      </c>
      <c r="F16" s="60">
        <v>1489600</v>
      </c>
      <c r="G16" s="60" t="s">
        <v>13</v>
      </c>
    </row>
    <row r="17" ht="17.25" customHeight="1" spans="2:7">
      <c r="B17" s="29" t="s">
        <v>55</v>
      </c>
      <c r="C17" s="30" t="s">
        <v>56</v>
      </c>
      <c r="D17" s="59">
        <v>6.86</v>
      </c>
      <c r="E17" s="60">
        <v>58956</v>
      </c>
      <c r="F17" s="60" t="s">
        <v>13</v>
      </c>
      <c r="G17" s="60">
        <v>58956</v>
      </c>
    </row>
    <row r="18" ht="18.95" customHeight="1" spans="2:7">
      <c r="B18" s="29" t="s">
        <v>57</v>
      </c>
      <c r="C18" s="30" t="s">
        <v>58</v>
      </c>
      <c r="D18" s="59">
        <v>6.86</v>
      </c>
      <c r="E18" s="60">
        <v>58956</v>
      </c>
      <c r="F18" s="60" t="s">
        <v>13</v>
      </c>
      <c r="G18" s="60">
        <v>58956</v>
      </c>
    </row>
    <row r="19" ht="19.8" customHeight="1" spans="2:7">
      <c r="B19" s="29" t="s">
        <v>59</v>
      </c>
      <c r="C19" s="30" t="s">
        <v>19</v>
      </c>
      <c r="D19" s="59">
        <v>73.23</v>
      </c>
      <c r="E19" s="60">
        <v>828173</v>
      </c>
      <c r="F19" s="60">
        <v>828173</v>
      </c>
      <c r="G19" s="60" t="s">
        <v>13</v>
      </c>
    </row>
    <row r="20" ht="17.25" customHeight="1" spans="2:7">
      <c r="B20" s="29" t="s">
        <v>60</v>
      </c>
      <c r="C20" s="30" t="s">
        <v>61</v>
      </c>
      <c r="D20" s="59">
        <v>73.23</v>
      </c>
      <c r="E20" s="60">
        <v>828173</v>
      </c>
      <c r="F20" s="60">
        <v>828173</v>
      </c>
      <c r="G20" s="60" t="s">
        <v>13</v>
      </c>
    </row>
    <row r="21" ht="18.95" customHeight="1" spans="2:7">
      <c r="B21" s="29" t="s">
        <v>62</v>
      </c>
      <c r="C21" s="30" t="s">
        <v>63</v>
      </c>
      <c r="D21" s="59">
        <v>34.62</v>
      </c>
      <c r="E21" s="60">
        <v>280272.4</v>
      </c>
      <c r="F21" s="60">
        <v>280272.4</v>
      </c>
      <c r="G21" s="60" t="s">
        <v>13</v>
      </c>
    </row>
    <row r="22" ht="18.95" customHeight="1" spans="2:7">
      <c r="B22" s="29" t="s">
        <v>64</v>
      </c>
      <c r="C22" s="30" t="s">
        <v>65</v>
      </c>
      <c r="D22" s="59">
        <v>17.37</v>
      </c>
      <c r="E22" s="60">
        <v>315900.6</v>
      </c>
      <c r="F22" s="60">
        <v>315900.6</v>
      </c>
      <c r="G22" s="60" t="s">
        <v>13</v>
      </c>
    </row>
    <row r="23" ht="18.95" customHeight="1" spans="2:7">
      <c r="B23" s="29" t="s">
        <v>66</v>
      </c>
      <c r="C23" s="30" t="s">
        <v>67</v>
      </c>
      <c r="D23" s="59">
        <v>21.24</v>
      </c>
      <c r="E23" s="60">
        <v>232000</v>
      </c>
      <c r="F23" s="60">
        <v>232000</v>
      </c>
      <c r="G23" s="60" t="s">
        <v>13</v>
      </c>
    </row>
    <row r="24" ht="19.8" customHeight="1" spans="2:7">
      <c r="B24" s="29" t="s">
        <v>68</v>
      </c>
      <c r="C24" s="30" t="s">
        <v>20</v>
      </c>
      <c r="D24" s="59">
        <v>656</v>
      </c>
      <c r="E24" s="60">
        <f>E25+E30</f>
        <v>10959450.38</v>
      </c>
      <c r="F24" s="60" t="s">
        <v>13</v>
      </c>
      <c r="G24" s="60">
        <f>G25+G30</f>
        <v>10959450.38</v>
      </c>
    </row>
    <row r="25" ht="17.25" customHeight="1" spans="2:7">
      <c r="B25" s="29" t="s">
        <v>69</v>
      </c>
      <c r="C25" s="30" t="s">
        <v>70</v>
      </c>
      <c r="D25" s="59">
        <v>24</v>
      </c>
      <c r="E25" s="60">
        <f>SUM(E27:E29)</f>
        <v>419450.38</v>
      </c>
      <c r="F25" s="60" t="s">
        <v>13</v>
      </c>
      <c r="G25" s="60">
        <f>SUM(G27:G29)</f>
        <v>419450.38</v>
      </c>
    </row>
    <row r="26" ht="17.25" customHeight="1" spans="2:7">
      <c r="B26" s="29">
        <v>2110503</v>
      </c>
      <c r="C26" s="30" t="s">
        <v>71</v>
      </c>
      <c r="D26" s="59">
        <v>24</v>
      </c>
      <c r="E26" s="60"/>
      <c r="F26" s="60"/>
      <c r="G26" s="60"/>
    </row>
    <row r="27" ht="17.25" customHeight="1" spans="2:7">
      <c r="B27" s="29">
        <v>2110501</v>
      </c>
      <c r="C27" s="30" t="s">
        <v>72</v>
      </c>
      <c r="D27" s="61"/>
      <c r="E27" s="60">
        <f>G27</f>
        <v>17203.58</v>
      </c>
      <c r="F27" s="60"/>
      <c r="G27" s="60">
        <v>17203.58</v>
      </c>
    </row>
    <row r="28" ht="17.25" customHeight="1" spans="2:7">
      <c r="B28" s="29">
        <v>2110503</v>
      </c>
      <c r="C28" s="30" t="s">
        <v>73</v>
      </c>
      <c r="D28" s="59"/>
      <c r="E28" s="60">
        <f>G28</f>
        <v>52246.8</v>
      </c>
      <c r="F28" s="60"/>
      <c r="G28" s="60">
        <v>52246.8</v>
      </c>
    </row>
    <row r="29" ht="18.95" customHeight="1" spans="2:7">
      <c r="B29" s="29" t="s">
        <v>74</v>
      </c>
      <c r="C29" s="30" t="s">
        <v>75</v>
      </c>
      <c r="D29" s="61"/>
      <c r="E29" s="60">
        <v>350000</v>
      </c>
      <c r="F29" s="60" t="s">
        <v>13</v>
      </c>
      <c r="G29" s="60">
        <v>350000</v>
      </c>
    </row>
    <row r="30" ht="17.25" customHeight="1" spans="2:7">
      <c r="B30" s="29" t="s">
        <v>76</v>
      </c>
      <c r="C30" s="30" t="s">
        <v>77</v>
      </c>
      <c r="D30" s="59">
        <v>632</v>
      </c>
      <c r="E30" s="60">
        <f>SUM(E31:E32)</f>
        <v>10540000</v>
      </c>
      <c r="F30" s="60" t="s">
        <v>13</v>
      </c>
      <c r="G30" s="60">
        <f>SUM(G31:G32)</f>
        <v>10540000</v>
      </c>
    </row>
    <row r="31" ht="18.95" customHeight="1" spans="2:9">
      <c r="B31" s="29" t="s">
        <v>78</v>
      </c>
      <c r="C31" s="30" t="s">
        <v>79</v>
      </c>
      <c r="D31" s="59">
        <v>600</v>
      </c>
      <c r="E31" s="60">
        <f>G31</f>
        <v>10000000</v>
      </c>
      <c r="F31" s="60" t="s">
        <v>13</v>
      </c>
      <c r="G31" s="60">
        <v>10000000</v>
      </c>
      <c r="I31" s="64"/>
    </row>
    <row r="32" ht="18.95" customHeight="1" spans="2:7">
      <c r="B32" s="29" t="s">
        <v>80</v>
      </c>
      <c r="C32" s="30" t="s">
        <v>81</v>
      </c>
      <c r="D32" s="59">
        <v>32</v>
      </c>
      <c r="E32" s="60">
        <f>G32</f>
        <v>540000</v>
      </c>
      <c r="F32" s="60" t="s">
        <v>13</v>
      </c>
      <c r="G32" s="60">
        <v>540000</v>
      </c>
    </row>
    <row r="33" ht="19.8" customHeight="1" spans="2:7">
      <c r="B33" s="29" t="s">
        <v>82</v>
      </c>
      <c r="C33" s="30" t="s">
        <v>22</v>
      </c>
      <c r="D33" s="61">
        <v>2980.95</v>
      </c>
      <c r="E33" s="60">
        <f>E34+E47</f>
        <v>82605020.07</v>
      </c>
      <c r="F33" s="60">
        <v>14249094.02</v>
      </c>
      <c r="G33" s="60">
        <f>G34+G47</f>
        <v>68355926.05</v>
      </c>
    </row>
    <row r="34" ht="17.25" customHeight="1" spans="2:7">
      <c r="B34" s="29" t="s">
        <v>83</v>
      </c>
      <c r="C34" s="30" t="s">
        <v>84</v>
      </c>
      <c r="D34" s="59">
        <v>2918.03</v>
      </c>
      <c r="E34" s="60">
        <f>SUM(E35:E46)</f>
        <v>81975820.07</v>
      </c>
      <c r="F34" s="60">
        <v>14249094.02</v>
      </c>
      <c r="G34" s="60">
        <f>SUM(G35:G46)</f>
        <v>67726726.05</v>
      </c>
    </row>
    <row r="35" ht="18.95" customHeight="1" spans="2:9">
      <c r="B35" s="29" t="s">
        <v>85</v>
      </c>
      <c r="C35" s="30" t="s">
        <v>86</v>
      </c>
      <c r="D35" s="59">
        <v>647.01</v>
      </c>
      <c r="E35" s="60">
        <f>F35+G35</f>
        <v>8849543.18</v>
      </c>
      <c r="F35" s="60">
        <v>8473343.18</v>
      </c>
      <c r="G35" s="60">
        <v>376200</v>
      </c>
      <c r="I35" s="65"/>
    </row>
    <row r="36" ht="18.95" customHeight="1" spans="2:9">
      <c r="B36" s="29">
        <v>2130202</v>
      </c>
      <c r="C36" s="62" t="s">
        <v>87</v>
      </c>
      <c r="D36" s="59">
        <v>279.4</v>
      </c>
      <c r="E36" s="60"/>
      <c r="F36" s="60"/>
      <c r="G36" s="60"/>
      <c r="I36" s="66"/>
    </row>
    <row r="37" ht="18.95" customHeight="1" spans="2:7">
      <c r="B37" s="29" t="s">
        <v>88</v>
      </c>
      <c r="C37" s="30" t="s">
        <v>89</v>
      </c>
      <c r="D37" s="59">
        <v>540.49</v>
      </c>
      <c r="E37" s="60">
        <v>5775750.84</v>
      </c>
      <c r="F37" s="60">
        <v>5775750.84</v>
      </c>
      <c r="G37" s="60" t="s">
        <v>13</v>
      </c>
    </row>
    <row r="38" ht="18.95" customHeight="1" spans="2:7">
      <c r="B38" s="29" t="s">
        <v>90</v>
      </c>
      <c r="C38" s="30" t="s">
        <v>91</v>
      </c>
      <c r="D38" s="59">
        <v>202</v>
      </c>
      <c r="E38" s="60">
        <f>G38</f>
        <v>39168712.07</v>
      </c>
      <c r="F38" s="60" t="s">
        <v>13</v>
      </c>
      <c r="G38" s="60">
        <v>39168712.07</v>
      </c>
    </row>
    <row r="39" ht="18.95" customHeight="1" spans="2:9">
      <c r="B39" s="29" t="s">
        <v>92</v>
      </c>
      <c r="C39" s="30" t="s">
        <v>93</v>
      </c>
      <c r="D39" s="59">
        <v>116</v>
      </c>
      <c r="E39" s="60">
        <f>G39</f>
        <v>10272800</v>
      </c>
      <c r="F39" s="60" t="s">
        <v>13</v>
      </c>
      <c r="G39" s="60">
        <v>10272800</v>
      </c>
      <c r="I39" s="64"/>
    </row>
    <row r="40" ht="18.95" customHeight="1" spans="2:7">
      <c r="B40" s="29" t="s">
        <v>94</v>
      </c>
      <c r="C40" s="30" t="s">
        <v>95</v>
      </c>
      <c r="D40" s="59">
        <v>433.12</v>
      </c>
      <c r="E40" s="60">
        <v>4331230</v>
      </c>
      <c r="F40" s="60" t="s">
        <v>13</v>
      </c>
      <c r="G40" s="60">
        <v>4331230</v>
      </c>
    </row>
    <row r="41" ht="18.95" customHeight="1" spans="2:7">
      <c r="B41" s="29">
        <v>2130211</v>
      </c>
      <c r="C41" s="30" t="s">
        <v>96</v>
      </c>
      <c r="D41" s="61"/>
      <c r="E41" s="60">
        <f>G41</f>
        <v>118928.68</v>
      </c>
      <c r="F41" s="60"/>
      <c r="G41" s="60">
        <v>118928.68</v>
      </c>
    </row>
    <row r="42" ht="18.95" customHeight="1" spans="2:7">
      <c r="B42" s="29" t="s">
        <v>97</v>
      </c>
      <c r="C42" s="30" t="s">
        <v>98</v>
      </c>
      <c r="D42" s="59">
        <v>24</v>
      </c>
      <c r="E42" s="60">
        <f>G42</f>
        <v>1337650</v>
      </c>
      <c r="F42" s="60" t="s">
        <v>13</v>
      </c>
      <c r="G42" s="60">
        <v>1337650</v>
      </c>
    </row>
    <row r="43" ht="18.95" customHeight="1" spans="2:7">
      <c r="B43" s="29" t="s">
        <v>99</v>
      </c>
      <c r="C43" s="30" t="s">
        <v>100</v>
      </c>
      <c r="D43" s="59">
        <v>5</v>
      </c>
      <c r="E43" s="60">
        <v>100000</v>
      </c>
      <c r="F43" s="60" t="s">
        <v>13</v>
      </c>
      <c r="G43" s="60">
        <v>100000</v>
      </c>
    </row>
    <row r="44" ht="18.95" customHeight="1" spans="2:7">
      <c r="B44" s="29" t="s">
        <v>101</v>
      </c>
      <c r="C44" s="30" t="s">
        <v>102</v>
      </c>
      <c r="D44" s="59">
        <v>135</v>
      </c>
      <c r="E44" s="60">
        <f>G44</f>
        <v>6239475.3</v>
      </c>
      <c r="F44" s="60" t="s">
        <v>13</v>
      </c>
      <c r="G44" s="60">
        <v>6239475.3</v>
      </c>
    </row>
    <row r="45" ht="19" customHeight="1" spans="2:7">
      <c r="B45" s="29" t="s">
        <v>103</v>
      </c>
      <c r="C45" s="30" t="s">
        <v>104</v>
      </c>
      <c r="D45" s="61"/>
      <c r="E45" s="60">
        <f>G45</f>
        <v>1797160</v>
      </c>
      <c r="F45" s="60" t="s">
        <v>13</v>
      </c>
      <c r="G45" s="60">
        <v>1797160</v>
      </c>
    </row>
    <row r="46" ht="18.95" customHeight="1" spans="2:7">
      <c r="B46" s="29" t="s">
        <v>105</v>
      </c>
      <c r="C46" s="30" t="s">
        <v>106</v>
      </c>
      <c r="D46" s="59">
        <v>536</v>
      </c>
      <c r="E46" s="60">
        <f>G46</f>
        <v>3984570</v>
      </c>
      <c r="F46" s="60" t="s">
        <v>13</v>
      </c>
      <c r="G46" s="60">
        <v>3984570</v>
      </c>
    </row>
    <row r="47" ht="17.25" customHeight="1" spans="2:7">
      <c r="B47" s="29" t="s">
        <v>107</v>
      </c>
      <c r="C47" s="30" t="s">
        <v>108</v>
      </c>
      <c r="D47" s="59">
        <v>62.92</v>
      </c>
      <c r="E47" s="60">
        <v>629200</v>
      </c>
      <c r="F47" s="60" t="s">
        <v>13</v>
      </c>
      <c r="G47" s="60">
        <v>629200</v>
      </c>
    </row>
    <row r="48" ht="18.95" customHeight="1" spans="2:7">
      <c r="B48" s="29" t="s">
        <v>109</v>
      </c>
      <c r="C48" s="30" t="s">
        <v>110</v>
      </c>
      <c r="D48" s="59">
        <v>62.92</v>
      </c>
      <c r="E48" s="60">
        <v>629200</v>
      </c>
      <c r="F48" s="60" t="s">
        <v>13</v>
      </c>
      <c r="G48" s="60">
        <v>629200</v>
      </c>
    </row>
    <row r="49" ht="19.8" customHeight="1" spans="2:7">
      <c r="B49" s="29" t="s">
        <v>111</v>
      </c>
      <c r="C49" s="30" t="s">
        <v>23</v>
      </c>
      <c r="D49" s="59">
        <v>62.39</v>
      </c>
      <c r="E49" s="60">
        <v>715407.6</v>
      </c>
      <c r="F49" s="60">
        <v>715407.6</v>
      </c>
      <c r="G49" s="60" t="s">
        <v>13</v>
      </c>
    </row>
    <row r="50" ht="17.25" customHeight="1" spans="2:7">
      <c r="B50" s="29" t="s">
        <v>112</v>
      </c>
      <c r="C50" s="30" t="s">
        <v>113</v>
      </c>
      <c r="D50" s="59">
        <v>62.39</v>
      </c>
      <c r="E50" s="60">
        <v>715407.6</v>
      </c>
      <c r="F50" s="60">
        <v>715407.6</v>
      </c>
      <c r="G50" s="60" t="s">
        <v>13</v>
      </c>
    </row>
    <row r="51" ht="18.95" customHeight="1" spans="2:7">
      <c r="B51" s="29" t="s">
        <v>114</v>
      </c>
      <c r="C51" s="30" t="s">
        <v>115</v>
      </c>
      <c r="D51" s="59">
        <v>62.39</v>
      </c>
      <c r="E51" s="60">
        <v>715407.6</v>
      </c>
      <c r="F51" s="60">
        <v>715407.6</v>
      </c>
      <c r="G51" s="60" t="s">
        <v>13</v>
      </c>
    </row>
    <row r="52" ht="23.25" customHeight="1" spans="2:7">
      <c r="B52" s="63" t="s">
        <v>116</v>
      </c>
      <c r="C52" s="63"/>
      <c r="D52" s="63"/>
      <c r="E52" s="63"/>
      <c r="F52" s="63"/>
      <c r="G52" s="63"/>
    </row>
  </sheetData>
  <mergeCells count="6">
    <mergeCell ref="B6:C6"/>
    <mergeCell ref="E6:G6"/>
    <mergeCell ref="B8:C8"/>
    <mergeCell ref="B52:G52"/>
    <mergeCell ref="D6:D7"/>
    <mergeCell ref="B2:G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4"/>
  <sheetViews>
    <sheetView workbookViewId="0">
      <selection activeCell="D9" sqref="D9:F44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55" t="s">
        <v>117</v>
      </c>
      <c r="C1" s="44"/>
      <c r="D1" s="44"/>
      <c r="E1" s="44"/>
      <c r="F1" s="44"/>
    </row>
    <row r="2" ht="16.35" customHeight="1" spans="2:6">
      <c r="B2" s="47" t="s">
        <v>118</v>
      </c>
      <c r="C2" s="47"/>
      <c r="D2" s="47"/>
      <c r="E2" s="47"/>
      <c r="F2" s="47"/>
    </row>
    <row r="3" ht="16.35" customHeight="1" spans="2:6">
      <c r="B3" s="47"/>
      <c r="C3" s="47"/>
      <c r="D3" s="47"/>
      <c r="E3" s="47"/>
      <c r="F3" s="47"/>
    </row>
    <row r="4" ht="16.35" customHeight="1" spans="2:6">
      <c r="B4" s="44"/>
      <c r="C4" s="44"/>
      <c r="D4" s="44"/>
      <c r="E4" s="44"/>
      <c r="F4" s="44"/>
    </row>
    <row r="5" ht="19.8" customHeight="1" spans="2:6">
      <c r="B5" s="44"/>
      <c r="C5" s="44"/>
      <c r="D5" s="44"/>
      <c r="E5" s="44"/>
      <c r="F5" s="21" t="s">
        <v>2</v>
      </c>
    </row>
    <row r="6" ht="36.2" customHeight="1" spans="2:6">
      <c r="B6" s="48" t="s">
        <v>119</v>
      </c>
      <c r="C6" s="48"/>
      <c r="D6" s="48" t="s">
        <v>120</v>
      </c>
      <c r="E6" s="48"/>
      <c r="F6" s="48"/>
    </row>
    <row r="7" ht="27.6" customHeight="1" spans="2:6">
      <c r="B7" s="48" t="s">
        <v>121</v>
      </c>
      <c r="C7" s="48" t="s">
        <v>37</v>
      </c>
      <c r="D7" s="48" t="s">
        <v>38</v>
      </c>
      <c r="E7" s="48" t="s">
        <v>122</v>
      </c>
      <c r="F7" s="48" t="s">
        <v>123</v>
      </c>
    </row>
    <row r="8" ht="19.8" customHeight="1" spans="2:6">
      <c r="B8" s="49" t="s">
        <v>7</v>
      </c>
      <c r="C8" s="49"/>
      <c r="D8" s="16">
        <v>18799288.67</v>
      </c>
      <c r="E8" s="16">
        <v>14792650.99</v>
      </c>
      <c r="F8" s="16">
        <v>4006637.68</v>
      </c>
    </row>
    <row r="9" ht="19.8" customHeight="1" spans="2:6">
      <c r="B9" s="29" t="s">
        <v>124</v>
      </c>
      <c r="C9" s="30" t="s">
        <v>125</v>
      </c>
      <c r="D9" s="19">
        <v>13190570.99</v>
      </c>
      <c r="E9" s="19">
        <v>13190570.99</v>
      </c>
      <c r="F9" s="19" t="s">
        <v>13</v>
      </c>
    </row>
    <row r="10" ht="18.95" customHeight="1" spans="2:6">
      <c r="B10" s="29" t="s">
        <v>126</v>
      </c>
      <c r="C10" s="30" t="s">
        <v>127</v>
      </c>
      <c r="D10" s="19">
        <v>3061110</v>
      </c>
      <c r="E10" s="19">
        <v>3061110</v>
      </c>
      <c r="F10" s="19" t="s">
        <v>13</v>
      </c>
    </row>
    <row r="11" ht="18.95" customHeight="1" spans="2:6">
      <c r="B11" s="29" t="s">
        <v>128</v>
      </c>
      <c r="C11" s="30" t="s">
        <v>129</v>
      </c>
      <c r="D11" s="19">
        <v>1281540</v>
      </c>
      <c r="E11" s="19">
        <v>1281540</v>
      </c>
      <c r="F11" s="19" t="s">
        <v>13</v>
      </c>
    </row>
    <row r="12" ht="18.95" customHeight="1" spans="2:6">
      <c r="B12" s="29" t="s">
        <v>130</v>
      </c>
      <c r="C12" s="30" t="s">
        <v>131</v>
      </c>
      <c r="D12" s="19">
        <v>1465240</v>
      </c>
      <c r="E12" s="19">
        <v>1465240</v>
      </c>
      <c r="F12" s="19" t="s">
        <v>13</v>
      </c>
    </row>
    <row r="13" ht="18.95" customHeight="1" spans="2:6">
      <c r="B13" s="29" t="s">
        <v>132</v>
      </c>
      <c r="C13" s="30" t="s">
        <v>133</v>
      </c>
      <c r="D13" s="19">
        <v>3900480</v>
      </c>
      <c r="E13" s="19">
        <v>3900480</v>
      </c>
      <c r="F13" s="19" t="s">
        <v>13</v>
      </c>
    </row>
    <row r="14" ht="18.95" customHeight="1" spans="2:6">
      <c r="B14" s="29" t="s">
        <v>134</v>
      </c>
      <c r="C14" s="30" t="s">
        <v>135</v>
      </c>
      <c r="D14" s="19">
        <v>953876.8</v>
      </c>
      <c r="E14" s="19">
        <v>953876.8</v>
      </c>
      <c r="F14" s="19" t="s">
        <v>13</v>
      </c>
    </row>
    <row r="15" ht="18.95" customHeight="1" spans="2:6">
      <c r="B15" s="29" t="s">
        <v>136</v>
      </c>
      <c r="C15" s="30" t="s">
        <v>137</v>
      </c>
      <c r="D15" s="19">
        <v>476938.4</v>
      </c>
      <c r="E15" s="19">
        <v>476938.4</v>
      </c>
      <c r="F15" s="19" t="s">
        <v>13</v>
      </c>
    </row>
    <row r="16" ht="18.95" customHeight="1" spans="2:6">
      <c r="B16" s="29" t="s">
        <v>138</v>
      </c>
      <c r="C16" s="30" t="s">
        <v>139</v>
      </c>
      <c r="D16" s="19">
        <v>596173</v>
      </c>
      <c r="E16" s="19">
        <v>596173</v>
      </c>
      <c r="F16" s="19" t="s">
        <v>13</v>
      </c>
    </row>
    <row r="17" ht="18.95" customHeight="1" spans="2:6">
      <c r="B17" s="29" t="s">
        <v>140</v>
      </c>
      <c r="C17" s="30" t="s">
        <v>141</v>
      </c>
      <c r="D17" s="19">
        <v>120000</v>
      </c>
      <c r="E17" s="19">
        <v>120000</v>
      </c>
      <c r="F17" s="19" t="s">
        <v>13</v>
      </c>
    </row>
    <row r="18" ht="18.95" customHeight="1" spans="2:6">
      <c r="B18" s="29" t="s">
        <v>142</v>
      </c>
      <c r="C18" s="30" t="s">
        <v>143</v>
      </c>
      <c r="D18" s="19">
        <v>17885.19</v>
      </c>
      <c r="E18" s="19">
        <v>17885.19</v>
      </c>
      <c r="F18" s="19" t="s">
        <v>13</v>
      </c>
    </row>
    <row r="19" ht="18.95" customHeight="1" spans="2:6">
      <c r="B19" s="29" t="s">
        <v>144</v>
      </c>
      <c r="C19" s="30" t="s">
        <v>145</v>
      </c>
      <c r="D19" s="19">
        <v>715407.6</v>
      </c>
      <c r="E19" s="19">
        <v>715407.6</v>
      </c>
      <c r="F19" s="19" t="s">
        <v>13</v>
      </c>
    </row>
    <row r="20" ht="18.95" customHeight="1" spans="2:6">
      <c r="B20" s="29" t="s">
        <v>146</v>
      </c>
      <c r="C20" s="30" t="s">
        <v>147</v>
      </c>
      <c r="D20" s="19">
        <v>601920</v>
      </c>
      <c r="E20" s="19">
        <v>601920</v>
      </c>
      <c r="F20" s="19" t="s">
        <v>13</v>
      </c>
    </row>
    <row r="21" ht="19.8" customHeight="1" spans="2:6">
      <c r="B21" s="29" t="s">
        <v>148</v>
      </c>
      <c r="C21" s="30" t="s">
        <v>149</v>
      </c>
      <c r="D21" s="19">
        <v>3956637.68</v>
      </c>
      <c r="E21" s="19" t="s">
        <v>13</v>
      </c>
      <c r="F21" s="19">
        <v>3956637.68</v>
      </c>
    </row>
    <row r="22" ht="18.95" customHeight="1" spans="2:6">
      <c r="B22" s="29" t="s">
        <v>150</v>
      </c>
      <c r="C22" s="30" t="s">
        <v>151</v>
      </c>
      <c r="D22" s="19">
        <v>400000</v>
      </c>
      <c r="E22" s="19" t="s">
        <v>13</v>
      </c>
      <c r="F22" s="19">
        <v>400000</v>
      </c>
    </row>
    <row r="23" ht="18.95" customHeight="1" spans="2:6">
      <c r="B23" s="29" t="s">
        <v>152</v>
      </c>
      <c r="C23" s="30" t="s">
        <v>153</v>
      </c>
      <c r="D23" s="19">
        <v>20000</v>
      </c>
      <c r="E23" s="19" t="s">
        <v>13</v>
      </c>
      <c r="F23" s="19">
        <v>20000</v>
      </c>
    </row>
    <row r="24" ht="18.95" customHeight="1" spans="2:6">
      <c r="B24" s="29" t="s">
        <v>154</v>
      </c>
      <c r="C24" s="30" t="s">
        <v>155</v>
      </c>
      <c r="D24" s="19">
        <v>150000</v>
      </c>
      <c r="E24" s="19" t="s">
        <v>13</v>
      </c>
      <c r="F24" s="19">
        <v>150000</v>
      </c>
    </row>
    <row r="25" ht="18.95" customHeight="1" spans="2:6">
      <c r="B25" s="29" t="s">
        <v>156</v>
      </c>
      <c r="C25" s="30" t="s">
        <v>157</v>
      </c>
      <c r="D25" s="19">
        <v>250000</v>
      </c>
      <c r="E25" s="19" t="s">
        <v>13</v>
      </c>
      <c r="F25" s="19">
        <v>250000</v>
      </c>
    </row>
    <row r="26" ht="18.95" customHeight="1" spans="2:6">
      <c r="B26" s="29" t="s">
        <v>158</v>
      </c>
      <c r="C26" s="30" t="s">
        <v>159</v>
      </c>
      <c r="D26" s="19">
        <v>235000</v>
      </c>
      <c r="E26" s="19" t="s">
        <v>13</v>
      </c>
      <c r="F26" s="19">
        <v>235000</v>
      </c>
    </row>
    <row r="27" ht="18.95" customHeight="1" spans="2:6">
      <c r="B27" s="29" t="s">
        <v>160</v>
      </c>
      <c r="C27" s="30" t="s">
        <v>161</v>
      </c>
      <c r="D27" s="19">
        <v>1350000</v>
      </c>
      <c r="E27" s="19" t="s">
        <v>13</v>
      </c>
      <c r="F27" s="19">
        <v>1350000</v>
      </c>
    </row>
    <row r="28" ht="18.95" customHeight="1" spans="2:6">
      <c r="B28" s="29" t="s">
        <v>162</v>
      </c>
      <c r="C28" s="30" t="s">
        <v>163</v>
      </c>
      <c r="D28" s="19">
        <v>30000</v>
      </c>
      <c r="E28" s="19" t="s">
        <v>13</v>
      </c>
      <c r="F28" s="19">
        <v>30000</v>
      </c>
    </row>
    <row r="29" ht="18.95" customHeight="1" spans="2:6">
      <c r="B29" s="29" t="s">
        <v>164</v>
      </c>
      <c r="C29" s="30" t="s">
        <v>165</v>
      </c>
      <c r="D29" s="19">
        <v>80000</v>
      </c>
      <c r="E29" s="19" t="s">
        <v>13</v>
      </c>
      <c r="F29" s="19">
        <v>80000</v>
      </c>
    </row>
    <row r="30" ht="18.95" customHeight="1" spans="2:6">
      <c r="B30" s="29" t="s">
        <v>166</v>
      </c>
      <c r="C30" s="30" t="s">
        <v>167</v>
      </c>
      <c r="D30" s="19">
        <v>5000</v>
      </c>
      <c r="E30" s="19" t="s">
        <v>13</v>
      </c>
      <c r="F30" s="19">
        <v>5000</v>
      </c>
    </row>
    <row r="31" ht="18.95" customHeight="1" spans="2:6">
      <c r="B31" s="29" t="s">
        <v>168</v>
      </c>
      <c r="C31" s="30" t="s">
        <v>169</v>
      </c>
      <c r="D31" s="19">
        <v>121198.85</v>
      </c>
      <c r="E31" s="19" t="s">
        <v>13</v>
      </c>
      <c r="F31" s="19">
        <v>121198.85</v>
      </c>
    </row>
    <row r="32" ht="18.95" customHeight="1" spans="2:6">
      <c r="B32" s="29" t="s">
        <v>170</v>
      </c>
      <c r="C32" s="30" t="s">
        <v>171</v>
      </c>
      <c r="D32" s="19">
        <v>50000</v>
      </c>
      <c r="E32" s="19" t="s">
        <v>13</v>
      </c>
      <c r="F32" s="19">
        <v>50000</v>
      </c>
    </row>
    <row r="33" ht="18.95" customHeight="1" spans="2:6">
      <c r="B33" s="29" t="s">
        <v>172</v>
      </c>
      <c r="C33" s="30" t="s">
        <v>173</v>
      </c>
      <c r="D33" s="19">
        <v>50000</v>
      </c>
      <c r="E33" s="19" t="s">
        <v>13</v>
      </c>
      <c r="F33" s="19">
        <v>50000</v>
      </c>
    </row>
    <row r="34" ht="18.95" customHeight="1" spans="2:6">
      <c r="B34" s="29" t="s">
        <v>174</v>
      </c>
      <c r="C34" s="30" t="s">
        <v>175</v>
      </c>
      <c r="D34" s="19">
        <v>118959.08</v>
      </c>
      <c r="E34" s="19" t="s">
        <v>13</v>
      </c>
      <c r="F34" s="19">
        <v>118959.08</v>
      </c>
    </row>
    <row r="35" ht="18.95" customHeight="1" spans="2:6">
      <c r="B35" s="29" t="s">
        <v>176</v>
      </c>
      <c r="C35" s="30" t="s">
        <v>177</v>
      </c>
      <c r="D35" s="19">
        <v>76479.75</v>
      </c>
      <c r="E35" s="19" t="s">
        <v>13</v>
      </c>
      <c r="F35" s="19">
        <v>76479.75</v>
      </c>
    </row>
    <row r="36" ht="18.95" customHeight="1" spans="2:6">
      <c r="B36" s="29" t="s">
        <v>178</v>
      </c>
      <c r="C36" s="30" t="s">
        <v>179</v>
      </c>
      <c r="D36" s="19">
        <v>180000</v>
      </c>
      <c r="E36" s="19" t="s">
        <v>13</v>
      </c>
      <c r="F36" s="19">
        <v>180000</v>
      </c>
    </row>
    <row r="37" ht="18.95" customHeight="1" spans="2:6">
      <c r="B37" s="29" t="s">
        <v>180</v>
      </c>
      <c r="C37" s="30" t="s">
        <v>181</v>
      </c>
      <c r="D37" s="19">
        <v>275640</v>
      </c>
      <c r="E37" s="19" t="s">
        <v>13</v>
      </c>
      <c r="F37" s="19">
        <v>275640</v>
      </c>
    </row>
    <row r="38" ht="18.95" customHeight="1" spans="2:6">
      <c r="B38" s="29" t="s">
        <v>182</v>
      </c>
      <c r="C38" s="30" t="s">
        <v>183</v>
      </c>
      <c r="D38" s="19">
        <v>564360</v>
      </c>
      <c r="E38" s="19" t="s">
        <v>13</v>
      </c>
      <c r="F38" s="19">
        <v>564360</v>
      </c>
    </row>
    <row r="39" ht="19.8" customHeight="1" spans="2:6">
      <c r="B39" s="29" t="s">
        <v>184</v>
      </c>
      <c r="C39" s="30" t="s">
        <v>185</v>
      </c>
      <c r="D39" s="19">
        <v>1602080</v>
      </c>
      <c r="E39" s="19">
        <v>1602080</v>
      </c>
      <c r="F39" s="19" t="s">
        <v>13</v>
      </c>
    </row>
    <row r="40" ht="18.95" customHeight="1" spans="2:6">
      <c r="B40" s="29" t="s">
        <v>186</v>
      </c>
      <c r="C40" s="30" t="s">
        <v>187</v>
      </c>
      <c r="D40" s="19">
        <v>1489600</v>
      </c>
      <c r="E40" s="19">
        <v>1489600</v>
      </c>
      <c r="F40" s="19" t="s">
        <v>13</v>
      </c>
    </row>
    <row r="41" ht="18.95" customHeight="1" spans="2:6">
      <c r="B41" s="29" t="s">
        <v>188</v>
      </c>
      <c r="C41" s="30" t="s">
        <v>189</v>
      </c>
      <c r="D41" s="19">
        <v>112000</v>
      </c>
      <c r="E41" s="19">
        <v>112000</v>
      </c>
      <c r="F41" s="19" t="s">
        <v>13</v>
      </c>
    </row>
    <row r="42" ht="18.95" customHeight="1" spans="2:6">
      <c r="B42" s="29" t="s">
        <v>190</v>
      </c>
      <c r="C42" s="30" t="s">
        <v>191</v>
      </c>
      <c r="D42" s="19">
        <v>480</v>
      </c>
      <c r="E42" s="19">
        <v>480</v>
      </c>
      <c r="F42" s="19" t="s">
        <v>13</v>
      </c>
    </row>
    <row r="43" ht="19.8" customHeight="1" spans="2:6">
      <c r="B43" s="29" t="s">
        <v>192</v>
      </c>
      <c r="C43" s="30" t="s">
        <v>193</v>
      </c>
      <c r="D43" s="19">
        <v>50000</v>
      </c>
      <c r="E43" s="19" t="s">
        <v>13</v>
      </c>
      <c r="F43" s="19">
        <v>50000</v>
      </c>
    </row>
    <row r="44" ht="18.95" customHeight="1" spans="2:6">
      <c r="B44" s="29" t="s">
        <v>194</v>
      </c>
      <c r="C44" s="30" t="s">
        <v>195</v>
      </c>
      <c r="D44" s="19">
        <v>50000</v>
      </c>
      <c r="E44" s="19" t="s">
        <v>13</v>
      </c>
      <c r="F44" s="19">
        <v>50000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F14" sqref="F14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1"/>
      <c r="B1" s="2" t="s">
        <v>196</v>
      </c>
    </row>
    <row r="2" ht="16.35" customHeight="1" spans="2:13">
      <c r="B2" s="50" t="s">
        <v>197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6.35" customHeight="1" spans="2:1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ht="16.35" customHeight="1" spans="2:1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ht="20.7" customHeight="1" spans="13:13">
      <c r="M5" s="21" t="s">
        <v>2</v>
      </c>
    </row>
    <row r="6" ht="38.8" customHeight="1" spans="2:13">
      <c r="B6" s="51" t="s">
        <v>34</v>
      </c>
      <c r="C6" s="51"/>
      <c r="D6" s="51"/>
      <c r="E6" s="51"/>
      <c r="F6" s="51"/>
      <c r="G6" s="51"/>
      <c r="H6" s="51" t="s">
        <v>35</v>
      </c>
      <c r="I6" s="51"/>
      <c r="J6" s="51"/>
      <c r="K6" s="51"/>
      <c r="L6" s="51"/>
      <c r="M6" s="51"/>
    </row>
    <row r="7" ht="36.2" customHeight="1" spans="2:13">
      <c r="B7" s="51" t="s">
        <v>7</v>
      </c>
      <c r="C7" s="51" t="s">
        <v>198</v>
      </c>
      <c r="D7" s="51" t="s">
        <v>199</v>
      </c>
      <c r="E7" s="51"/>
      <c r="F7" s="51"/>
      <c r="G7" s="51" t="s">
        <v>200</v>
      </c>
      <c r="H7" s="51" t="s">
        <v>7</v>
      </c>
      <c r="I7" s="51" t="s">
        <v>198</v>
      </c>
      <c r="J7" s="51" t="s">
        <v>199</v>
      </c>
      <c r="K7" s="51"/>
      <c r="L7" s="51"/>
      <c r="M7" s="51" t="s">
        <v>200</v>
      </c>
    </row>
    <row r="8" ht="36.2" customHeight="1" spans="2:13">
      <c r="B8" s="51"/>
      <c r="C8" s="51"/>
      <c r="D8" s="51" t="s">
        <v>201</v>
      </c>
      <c r="E8" s="51" t="s">
        <v>202</v>
      </c>
      <c r="F8" s="51" t="s">
        <v>203</v>
      </c>
      <c r="G8" s="51"/>
      <c r="H8" s="51"/>
      <c r="I8" s="51"/>
      <c r="J8" s="51" t="s">
        <v>201</v>
      </c>
      <c r="K8" s="51" t="s">
        <v>202</v>
      </c>
      <c r="L8" s="51" t="s">
        <v>203</v>
      </c>
      <c r="M8" s="51"/>
    </row>
    <row r="9" ht="25.85" customHeight="1" spans="2:13">
      <c r="B9" s="52">
        <v>26</v>
      </c>
      <c r="C9" s="53">
        <v>3</v>
      </c>
      <c r="D9" s="53">
        <v>18</v>
      </c>
      <c r="E9" s="53"/>
      <c r="F9" s="53">
        <v>18</v>
      </c>
      <c r="G9" s="53">
        <v>5</v>
      </c>
      <c r="H9" s="54">
        <v>305000</v>
      </c>
      <c r="I9" s="54">
        <v>30000</v>
      </c>
      <c r="J9" s="54">
        <v>225000</v>
      </c>
      <c r="K9" s="54" t="s">
        <v>13</v>
      </c>
      <c r="L9" s="54">
        <v>225000</v>
      </c>
      <c r="M9" s="54">
        <v>50000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F5" sqref="F5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46" t="s">
        <v>204</v>
      </c>
      <c r="C1" s="44"/>
      <c r="D1" s="44"/>
      <c r="E1" s="44"/>
      <c r="F1" s="44"/>
    </row>
    <row r="2" ht="25" customHeight="1" spans="2:6">
      <c r="B2" s="47" t="s">
        <v>205</v>
      </c>
      <c r="C2" s="47"/>
      <c r="D2" s="47"/>
      <c r="E2" s="47"/>
      <c r="F2" s="47"/>
    </row>
    <row r="3" ht="26.7" customHeight="1" spans="2:6">
      <c r="B3" s="47"/>
      <c r="C3" s="47"/>
      <c r="D3" s="47"/>
      <c r="E3" s="47"/>
      <c r="F3" s="47"/>
    </row>
    <row r="4" ht="16.35" customHeight="1" spans="2:6">
      <c r="B4" s="44"/>
      <c r="C4" s="44"/>
      <c r="D4" s="44"/>
      <c r="E4" s="44"/>
      <c r="F4" s="44"/>
    </row>
    <row r="5" ht="21.55" customHeight="1" spans="2:6">
      <c r="B5" s="44"/>
      <c r="C5" s="44"/>
      <c r="D5" s="44"/>
      <c r="E5" s="44"/>
      <c r="F5" s="21" t="s">
        <v>2</v>
      </c>
    </row>
    <row r="6" ht="33.6" customHeight="1" spans="2:6">
      <c r="B6" s="48" t="s">
        <v>36</v>
      </c>
      <c r="C6" s="48" t="s">
        <v>37</v>
      </c>
      <c r="D6" s="48" t="s">
        <v>206</v>
      </c>
      <c r="E6" s="48"/>
      <c r="F6" s="48"/>
    </row>
    <row r="7" ht="31.05" customHeight="1" spans="2:6">
      <c r="B7" s="48"/>
      <c r="C7" s="48"/>
      <c r="D7" s="48" t="s">
        <v>38</v>
      </c>
      <c r="E7" s="48" t="s">
        <v>39</v>
      </c>
      <c r="F7" s="48" t="s">
        <v>40</v>
      </c>
    </row>
    <row r="8" ht="20.7" customHeight="1" spans="2:6">
      <c r="B8" s="49" t="s">
        <v>7</v>
      </c>
      <c r="C8" s="49"/>
      <c r="D8" s="16">
        <v>108600</v>
      </c>
      <c r="E8" s="17" t="s">
        <v>13</v>
      </c>
      <c r="F8" s="16">
        <v>108600</v>
      </c>
    </row>
    <row r="9" ht="16.35" customHeight="1" spans="2:6">
      <c r="B9" s="29" t="s">
        <v>207</v>
      </c>
      <c r="C9" s="30" t="s">
        <v>21</v>
      </c>
      <c r="D9" s="19">
        <v>108600</v>
      </c>
      <c r="E9" s="19" t="s">
        <v>13</v>
      </c>
      <c r="F9" s="19">
        <v>108600</v>
      </c>
    </row>
    <row r="10" ht="16.35" customHeight="1" spans="2:6">
      <c r="B10" s="29" t="s">
        <v>208</v>
      </c>
      <c r="C10" s="30" t="s">
        <v>209</v>
      </c>
      <c r="D10" s="19">
        <v>108600</v>
      </c>
      <c r="E10" s="19" t="s">
        <v>13</v>
      </c>
      <c r="F10" s="19">
        <v>108600</v>
      </c>
    </row>
    <row r="11" ht="16.35" customHeight="1" spans="2:6">
      <c r="B11" s="29" t="s">
        <v>210</v>
      </c>
      <c r="C11" s="30" t="s">
        <v>211</v>
      </c>
      <c r="D11" s="19">
        <v>108600</v>
      </c>
      <c r="E11" s="19" t="s">
        <v>13</v>
      </c>
      <c r="F11" s="19">
        <v>108600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F5" sqref="F5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212</v>
      </c>
    </row>
    <row r="2" ht="16.35" customHeight="1" spans="3:6">
      <c r="C2" s="3" t="s">
        <v>213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0" t="s">
        <v>2</v>
      </c>
    </row>
    <row r="6" ht="34.5" customHeight="1" spans="3:6">
      <c r="C6" s="41" t="s">
        <v>3</v>
      </c>
      <c r="D6" s="41"/>
      <c r="E6" s="41" t="s">
        <v>4</v>
      </c>
      <c r="F6" s="41"/>
    </row>
    <row r="7" ht="32.75" customHeight="1" spans="3:6">
      <c r="C7" s="41" t="s">
        <v>5</v>
      </c>
      <c r="D7" s="41" t="s">
        <v>6</v>
      </c>
      <c r="E7" s="41" t="s">
        <v>5</v>
      </c>
      <c r="F7" s="41" t="s">
        <v>6</v>
      </c>
    </row>
    <row r="8" ht="25" customHeight="1" spans="3:6">
      <c r="C8" s="42" t="s">
        <v>7</v>
      </c>
      <c r="D8" s="43">
        <f>SUM(D9:D10)</f>
        <v>98282221.1</v>
      </c>
      <c r="E8" s="42" t="s">
        <v>7</v>
      </c>
      <c r="F8" s="43">
        <f>SUM(F9:F15)</f>
        <v>98282221.1</v>
      </c>
    </row>
    <row r="9" ht="20.7" customHeight="1" spans="2:6">
      <c r="B9" s="44" t="s">
        <v>214</v>
      </c>
      <c r="C9" s="27" t="s">
        <v>14</v>
      </c>
      <c r="D9" s="43">
        <v>98173621.1</v>
      </c>
      <c r="E9" s="27" t="s">
        <v>15</v>
      </c>
      <c r="F9" s="43">
        <v>86198.85</v>
      </c>
    </row>
    <row r="10" ht="20.7" customHeight="1" spans="2:6">
      <c r="B10" s="44" t="s">
        <v>215</v>
      </c>
      <c r="C10" s="27" t="s">
        <v>16</v>
      </c>
      <c r="D10" s="43">
        <v>108600</v>
      </c>
      <c r="E10" s="27" t="s">
        <v>17</v>
      </c>
      <c r="F10" s="43">
        <v>2979371.2</v>
      </c>
    </row>
    <row r="11" ht="20.7" customHeight="1" spans="2:6">
      <c r="B11" s="44"/>
      <c r="C11" s="27" t="s">
        <v>18</v>
      </c>
      <c r="D11" s="45" t="s">
        <v>13</v>
      </c>
      <c r="E11" s="27" t="s">
        <v>19</v>
      </c>
      <c r="F11" s="43">
        <v>828173</v>
      </c>
    </row>
    <row r="12" ht="20.7" customHeight="1" spans="2:6">
      <c r="B12" s="44"/>
      <c r="C12" s="27" t="s">
        <v>216</v>
      </c>
      <c r="D12" s="45" t="s">
        <v>13</v>
      </c>
      <c r="E12" s="27" t="s">
        <v>20</v>
      </c>
      <c r="F12" s="43">
        <v>10959450.38</v>
      </c>
    </row>
    <row r="13" ht="20.7" customHeight="1" spans="2:6">
      <c r="B13" s="44"/>
      <c r="C13" s="27" t="s">
        <v>217</v>
      </c>
      <c r="D13" s="45" t="s">
        <v>13</v>
      </c>
      <c r="E13" s="27" t="s">
        <v>21</v>
      </c>
      <c r="F13" s="43">
        <v>108600</v>
      </c>
    </row>
    <row r="14" ht="20.7" customHeight="1" spans="2:6">
      <c r="B14" s="44"/>
      <c r="C14" s="27" t="s">
        <v>218</v>
      </c>
      <c r="D14" s="45" t="s">
        <v>13</v>
      </c>
      <c r="E14" s="27" t="s">
        <v>22</v>
      </c>
      <c r="F14" s="43">
        <v>82605020.07</v>
      </c>
    </row>
    <row r="15" ht="20.7" customHeight="1" spans="2:6">
      <c r="B15" s="44"/>
      <c r="C15" s="27" t="s">
        <v>219</v>
      </c>
      <c r="D15" s="45" t="s">
        <v>13</v>
      </c>
      <c r="E15" s="27" t="s">
        <v>23</v>
      </c>
      <c r="F15" s="43">
        <v>715407.6</v>
      </c>
    </row>
    <row r="16" ht="20.7" customHeight="1" spans="2:6">
      <c r="B16" s="44"/>
      <c r="C16" s="27" t="s">
        <v>220</v>
      </c>
      <c r="D16" s="45" t="s">
        <v>13</v>
      </c>
      <c r="E16" s="27"/>
      <c r="F16" s="45" t="s">
        <v>13</v>
      </c>
    </row>
    <row r="17" ht="20.7" customHeight="1" spans="2:6">
      <c r="B17" s="44"/>
      <c r="C17" s="27" t="s">
        <v>221</v>
      </c>
      <c r="D17" s="45" t="s">
        <v>13</v>
      </c>
      <c r="E17" s="27"/>
      <c r="F17" s="45" t="s">
        <v>13</v>
      </c>
    </row>
  </sheetData>
  <mergeCells count="3">
    <mergeCell ref="C6:D6"/>
    <mergeCell ref="E6:F6"/>
    <mergeCell ref="C2:F3"/>
  </mergeCells>
  <printOptions horizontalCentered="1"/>
  <pageMargins left="0.0777777777777778" right="0.0777777777777778" top="0.392361111111111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2"/>
  <sheetViews>
    <sheetView workbookViewId="0">
      <selection activeCell="M5" sqref="M5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"/>
      <c r="B1" s="2" t="s">
        <v>222</v>
      </c>
    </row>
    <row r="2" ht="16.35" customHeight="1" spans="2:13">
      <c r="B2" s="3" t="s">
        <v>223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1" t="s">
        <v>2</v>
      </c>
    </row>
    <row r="6" ht="36.2" customHeight="1" spans="2:13">
      <c r="B6" s="31" t="s">
        <v>224</v>
      </c>
      <c r="C6" s="31"/>
      <c r="D6" s="31" t="s">
        <v>38</v>
      </c>
      <c r="E6" s="32" t="s">
        <v>225</v>
      </c>
      <c r="F6" s="32" t="s">
        <v>226</v>
      </c>
      <c r="G6" s="32" t="s">
        <v>227</v>
      </c>
      <c r="H6" s="32" t="s">
        <v>228</v>
      </c>
      <c r="I6" s="32" t="s">
        <v>229</v>
      </c>
      <c r="J6" s="32" t="s">
        <v>230</v>
      </c>
      <c r="K6" s="32" t="s">
        <v>231</v>
      </c>
      <c r="L6" s="32" t="s">
        <v>232</v>
      </c>
      <c r="M6" s="32" t="s">
        <v>233</v>
      </c>
    </row>
    <row r="7" ht="30.15" customHeight="1" spans="2:13">
      <c r="B7" s="31" t="s">
        <v>121</v>
      </c>
      <c r="C7" s="31" t="s">
        <v>37</v>
      </c>
      <c r="D7" s="31"/>
      <c r="E7" s="32"/>
      <c r="F7" s="32"/>
      <c r="G7" s="32"/>
      <c r="H7" s="32"/>
      <c r="I7" s="32"/>
      <c r="J7" s="32"/>
      <c r="K7" s="32"/>
      <c r="L7" s="32"/>
      <c r="M7" s="32"/>
    </row>
    <row r="8" ht="20.7" customHeight="1" spans="2:13">
      <c r="B8" s="33" t="s">
        <v>7</v>
      </c>
      <c r="C8" s="33"/>
      <c r="D8" s="34">
        <f>D9+D12+D19+D24+D32+D35+D50</f>
        <v>98282221.1</v>
      </c>
      <c r="E8" s="34">
        <f>E9+E12+E19+E24+E35+E50</f>
        <v>98173621.1</v>
      </c>
      <c r="F8" s="34">
        <v>108600</v>
      </c>
      <c r="G8" s="35" t="s">
        <v>13</v>
      </c>
      <c r="H8" s="35" t="s">
        <v>13</v>
      </c>
      <c r="I8" s="35" t="s">
        <v>13</v>
      </c>
      <c r="J8" s="35" t="s">
        <v>13</v>
      </c>
      <c r="K8" s="35" t="s">
        <v>13</v>
      </c>
      <c r="L8" s="35" t="s">
        <v>13</v>
      </c>
      <c r="M8" s="35" t="s">
        <v>13</v>
      </c>
    </row>
    <row r="9" ht="20.7" customHeight="1" spans="2:13">
      <c r="B9" s="36" t="s">
        <v>41</v>
      </c>
      <c r="C9" s="37" t="s">
        <v>15</v>
      </c>
      <c r="D9" s="38">
        <f>E9</f>
        <v>86198.85</v>
      </c>
      <c r="E9" s="38">
        <v>86198.85</v>
      </c>
      <c r="F9" s="39" t="s">
        <v>13</v>
      </c>
      <c r="G9" s="39" t="s">
        <v>13</v>
      </c>
      <c r="H9" s="39" t="s">
        <v>13</v>
      </c>
      <c r="I9" s="39" t="s">
        <v>13</v>
      </c>
      <c r="J9" s="39" t="s">
        <v>13</v>
      </c>
      <c r="K9" s="39" t="s">
        <v>13</v>
      </c>
      <c r="L9" s="39" t="s">
        <v>13</v>
      </c>
      <c r="M9" s="39" t="s">
        <v>13</v>
      </c>
    </row>
    <row r="10" ht="18.1" customHeight="1" spans="2:13">
      <c r="B10" s="36" t="s">
        <v>234</v>
      </c>
      <c r="C10" s="37" t="s">
        <v>235</v>
      </c>
      <c r="D10" s="38">
        <f t="shared" ref="D10:D31" si="0">E10</f>
        <v>86198.85</v>
      </c>
      <c r="E10" s="38">
        <v>86198.85</v>
      </c>
      <c r="F10" s="39" t="s">
        <v>13</v>
      </c>
      <c r="G10" s="39" t="s">
        <v>13</v>
      </c>
      <c r="H10" s="39" t="s">
        <v>13</v>
      </c>
      <c r="I10" s="39" t="s">
        <v>13</v>
      </c>
      <c r="J10" s="39" t="s">
        <v>13</v>
      </c>
      <c r="K10" s="39" t="s">
        <v>13</v>
      </c>
      <c r="L10" s="39" t="s">
        <v>13</v>
      </c>
      <c r="M10" s="39" t="s">
        <v>13</v>
      </c>
    </row>
    <row r="11" ht="19.8" customHeight="1" spans="2:13">
      <c r="B11" s="36" t="s">
        <v>236</v>
      </c>
      <c r="C11" s="37" t="s">
        <v>237</v>
      </c>
      <c r="D11" s="38">
        <f t="shared" si="0"/>
        <v>86198.85</v>
      </c>
      <c r="E11" s="38">
        <v>86198.85</v>
      </c>
      <c r="F11" s="39" t="s">
        <v>13</v>
      </c>
      <c r="G11" s="39" t="s">
        <v>13</v>
      </c>
      <c r="H11" s="39" t="s">
        <v>13</v>
      </c>
      <c r="I11" s="39" t="s">
        <v>13</v>
      </c>
      <c r="J11" s="39" t="s">
        <v>13</v>
      </c>
      <c r="K11" s="39" t="s">
        <v>13</v>
      </c>
      <c r="L11" s="39" t="s">
        <v>13</v>
      </c>
      <c r="M11" s="39" t="s">
        <v>13</v>
      </c>
    </row>
    <row r="12" ht="20.7" customHeight="1" spans="2:13">
      <c r="B12" s="36" t="s">
        <v>46</v>
      </c>
      <c r="C12" s="37" t="s">
        <v>17</v>
      </c>
      <c r="D12" s="38">
        <f t="shared" si="0"/>
        <v>2979371.2</v>
      </c>
      <c r="E12" s="38">
        <v>2979371.2</v>
      </c>
      <c r="F12" s="39" t="s">
        <v>13</v>
      </c>
      <c r="G12" s="39" t="s">
        <v>13</v>
      </c>
      <c r="H12" s="39" t="s">
        <v>13</v>
      </c>
      <c r="I12" s="39" t="s">
        <v>13</v>
      </c>
      <c r="J12" s="39" t="s">
        <v>13</v>
      </c>
      <c r="K12" s="39" t="s">
        <v>13</v>
      </c>
      <c r="L12" s="39" t="s">
        <v>13</v>
      </c>
      <c r="M12" s="39" t="s">
        <v>13</v>
      </c>
    </row>
    <row r="13" ht="18.1" customHeight="1" spans="2:13">
      <c r="B13" s="36" t="s">
        <v>238</v>
      </c>
      <c r="C13" s="37" t="s">
        <v>239</v>
      </c>
      <c r="D13" s="38">
        <f t="shared" si="0"/>
        <v>2920415.2</v>
      </c>
      <c r="E13" s="38">
        <v>2920415.2</v>
      </c>
      <c r="F13" s="39" t="s">
        <v>13</v>
      </c>
      <c r="G13" s="39" t="s">
        <v>13</v>
      </c>
      <c r="H13" s="39" t="s">
        <v>13</v>
      </c>
      <c r="I13" s="39" t="s">
        <v>13</v>
      </c>
      <c r="J13" s="39" t="s">
        <v>13</v>
      </c>
      <c r="K13" s="39" t="s">
        <v>13</v>
      </c>
      <c r="L13" s="39" t="s">
        <v>13</v>
      </c>
      <c r="M13" s="39" t="s">
        <v>13</v>
      </c>
    </row>
    <row r="14" ht="19.8" customHeight="1" spans="2:13">
      <c r="B14" s="36" t="s">
        <v>240</v>
      </c>
      <c r="C14" s="37" t="s">
        <v>241</v>
      </c>
      <c r="D14" s="38">
        <f t="shared" si="0"/>
        <v>953876.8</v>
      </c>
      <c r="E14" s="38">
        <v>953876.8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</row>
    <row r="15" ht="19.8" customHeight="1" spans="2:13">
      <c r="B15" s="36" t="s">
        <v>242</v>
      </c>
      <c r="C15" s="37" t="s">
        <v>243</v>
      </c>
      <c r="D15" s="38">
        <f t="shared" si="0"/>
        <v>476938.4</v>
      </c>
      <c r="E15" s="38">
        <v>476938.4</v>
      </c>
      <c r="F15" s="39" t="s">
        <v>13</v>
      </c>
      <c r="G15" s="39" t="s">
        <v>13</v>
      </c>
      <c r="H15" s="39" t="s">
        <v>13</v>
      </c>
      <c r="I15" s="39" t="s">
        <v>13</v>
      </c>
      <c r="J15" s="39" t="s">
        <v>13</v>
      </c>
      <c r="K15" s="39" t="s">
        <v>13</v>
      </c>
      <c r="L15" s="39" t="s">
        <v>13</v>
      </c>
      <c r="M15" s="39" t="s">
        <v>13</v>
      </c>
    </row>
    <row r="16" ht="19.8" customHeight="1" spans="2:13">
      <c r="B16" s="36" t="s">
        <v>244</v>
      </c>
      <c r="C16" s="37" t="s">
        <v>245</v>
      </c>
      <c r="D16" s="38">
        <f t="shared" si="0"/>
        <v>1489600</v>
      </c>
      <c r="E16" s="38">
        <v>1489600</v>
      </c>
      <c r="F16" s="39" t="s">
        <v>13</v>
      </c>
      <c r="G16" s="39" t="s">
        <v>13</v>
      </c>
      <c r="H16" s="39" t="s">
        <v>13</v>
      </c>
      <c r="I16" s="39" t="s">
        <v>13</v>
      </c>
      <c r="J16" s="39" t="s">
        <v>13</v>
      </c>
      <c r="K16" s="39" t="s">
        <v>13</v>
      </c>
      <c r="L16" s="39" t="s">
        <v>13</v>
      </c>
      <c r="M16" s="39" t="s">
        <v>13</v>
      </c>
    </row>
    <row r="17" ht="18.1" customHeight="1" spans="2:13">
      <c r="B17" s="36" t="s">
        <v>246</v>
      </c>
      <c r="C17" s="37" t="s">
        <v>247</v>
      </c>
      <c r="D17" s="38">
        <f t="shared" si="0"/>
        <v>58956</v>
      </c>
      <c r="E17" s="38">
        <v>58956</v>
      </c>
      <c r="F17" s="39" t="s">
        <v>13</v>
      </c>
      <c r="G17" s="39" t="s">
        <v>13</v>
      </c>
      <c r="H17" s="39" t="s">
        <v>13</v>
      </c>
      <c r="I17" s="39" t="s">
        <v>13</v>
      </c>
      <c r="J17" s="39" t="s">
        <v>13</v>
      </c>
      <c r="K17" s="39" t="s">
        <v>13</v>
      </c>
      <c r="L17" s="39" t="s">
        <v>13</v>
      </c>
      <c r="M17" s="39" t="s">
        <v>13</v>
      </c>
    </row>
    <row r="18" ht="19.8" customHeight="1" spans="2:13">
      <c r="B18" s="36" t="s">
        <v>248</v>
      </c>
      <c r="C18" s="37" t="s">
        <v>249</v>
      </c>
      <c r="D18" s="38">
        <f t="shared" si="0"/>
        <v>58956</v>
      </c>
      <c r="E18" s="38">
        <v>58956</v>
      </c>
      <c r="F18" s="39" t="s">
        <v>13</v>
      </c>
      <c r="G18" s="39" t="s">
        <v>13</v>
      </c>
      <c r="H18" s="39" t="s">
        <v>13</v>
      </c>
      <c r="I18" s="39" t="s">
        <v>13</v>
      </c>
      <c r="J18" s="39" t="s">
        <v>13</v>
      </c>
      <c r="K18" s="39" t="s">
        <v>13</v>
      </c>
      <c r="L18" s="39" t="s">
        <v>13</v>
      </c>
      <c r="M18" s="39" t="s">
        <v>13</v>
      </c>
    </row>
    <row r="19" ht="20.7" customHeight="1" spans="2:13">
      <c r="B19" s="36" t="s">
        <v>59</v>
      </c>
      <c r="C19" s="37" t="s">
        <v>19</v>
      </c>
      <c r="D19" s="38">
        <f t="shared" si="0"/>
        <v>828173</v>
      </c>
      <c r="E19" s="38">
        <v>828173</v>
      </c>
      <c r="F19" s="39" t="s">
        <v>13</v>
      </c>
      <c r="G19" s="39" t="s">
        <v>13</v>
      </c>
      <c r="H19" s="39" t="s">
        <v>13</v>
      </c>
      <c r="I19" s="39" t="s">
        <v>13</v>
      </c>
      <c r="J19" s="39" t="s">
        <v>13</v>
      </c>
      <c r="K19" s="39" t="s">
        <v>13</v>
      </c>
      <c r="L19" s="39" t="s">
        <v>13</v>
      </c>
      <c r="M19" s="39" t="s">
        <v>13</v>
      </c>
    </row>
    <row r="20" ht="18.1" customHeight="1" spans="2:13">
      <c r="B20" s="36" t="s">
        <v>250</v>
      </c>
      <c r="C20" s="37" t="s">
        <v>251</v>
      </c>
      <c r="D20" s="38">
        <f t="shared" si="0"/>
        <v>828173</v>
      </c>
      <c r="E20" s="38">
        <v>828173</v>
      </c>
      <c r="F20" s="39" t="s">
        <v>13</v>
      </c>
      <c r="G20" s="39" t="s">
        <v>13</v>
      </c>
      <c r="H20" s="39" t="s">
        <v>13</v>
      </c>
      <c r="I20" s="39" t="s">
        <v>13</v>
      </c>
      <c r="J20" s="39" t="s">
        <v>13</v>
      </c>
      <c r="K20" s="39" t="s">
        <v>13</v>
      </c>
      <c r="L20" s="39" t="s">
        <v>13</v>
      </c>
      <c r="M20" s="39" t="s">
        <v>13</v>
      </c>
    </row>
    <row r="21" ht="19.8" customHeight="1" spans="2:13">
      <c r="B21" s="36" t="s">
        <v>252</v>
      </c>
      <c r="C21" s="37" t="s">
        <v>253</v>
      </c>
      <c r="D21" s="38">
        <f t="shared" si="0"/>
        <v>280272.4</v>
      </c>
      <c r="E21" s="38">
        <v>280272.4</v>
      </c>
      <c r="F21" s="39" t="s">
        <v>13</v>
      </c>
      <c r="G21" s="39" t="s">
        <v>13</v>
      </c>
      <c r="H21" s="39" t="s">
        <v>13</v>
      </c>
      <c r="I21" s="39" t="s">
        <v>13</v>
      </c>
      <c r="J21" s="39" t="s">
        <v>13</v>
      </c>
      <c r="K21" s="39" t="s">
        <v>13</v>
      </c>
      <c r="L21" s="39" t="s">
        <v>13</v>
      </c>
      <c r="M21" s="39" t="s">
        <v>13</v>
      </c>
    </row>
    <row r="22" ht="19.8" customHeight="1" spans="2:13">
      <c r="B22" s="36" t="s">
        <v>254</v>
      </c>
      <c r="C22" s="37" t="s">
        <v>255</v>
      </c>
      <c r="D22" s="38">
        <f t="shared" si="0"/>
        <v>315900.6</v>
      </c>
      <c r="E22" s="38">
        <v>315900.6</v>
      </c>
      <c r="F22" s="39" t="s">
        <v>13</v>
      </c>
      <c r="G22" s="39" t="s">
        <v>13</v>
      </c>
      <c r="H22" s="39" t="s">
        <v>13</v>
      </c>
      <c r="I22" s="39" t="s">
        <v>13</v>
      </c>
      <c r="J22" s="39" t="s">
        <v>13</v>
      </c>
      <c r="K22" s="39" t="s">
        <v>13</v>
      </c>
      <c r="L22" s="39" t="s">
        <v>13</v>
      </c>
      <c r="M22" s="39" t="s">
        <v>13</v>
      </c>
    </row>
    <row r="23" ht="19.8" customHeight="1" spans="2:13">
      <c r="B23" s="36" t="s">
        <v>256</v>
      </c>
      <c r="C23" s="37" t="s">
        <v>257</v>
      </c>
      <c r="D23" s="38">
        <f t="shared" si="0"/>
        <v>232000</v>
      </c>
      <c r="E23" s="38">
        <v>232000</v>
      </c>
      <c r="F23" s="39" t="s">
        <v>13</v>
      </c>
      <c r="G23" s="39" t="s">
        <v>13</v>
      </c>
      <c r="H23" s="39" t="s">
        <v>13</v>
      </c>
      <c r="I23" s="39" t="s">
        <v>13</v>
      </c>
      <c r="J23" s="39" t="s">
        <v>13</v>
      </c>
      <c r="K23" s="39" t="s">
        <v>13</v>
      </c>
      <c r="L23" s="39" t="s">
        <v>13</v>
      </c>
      <c r="M23" s="39" t="s">
        <v>13</v>
      </c>
    </row>
    <row r="24" ht="20.7" customHeight="1" spans="2:13">
      <c r="B24" s="36" t="s">
        <v>68</v>
      </c>
      <c r="C24" s="37" t="s">
        <v>20</v>
      </c>
      <c r="D24" s="38">
        <f t="shared" si="0"/>
        <v>10959450.38</v>
      </c>
      <c r="E24" s="38">
        <f>E25+E29</f>
        <v>10959450.38</v>
      </c>
      <c r="F24" s="39" t="s">
        <v>13</v>
      </c>
      <c r="G24" s="39" t="s">
        <v>13</v>
      </c>
      <c r="H24" s="39" t="s">
        <v>13</v>
      </c>
      <c r="I24" s="39" t="s">
        <v>13</v>
      </c>
      <c r="J24" s="39" t="s">
        <v>13</v>
      </c>
      <c r="K24" s="39" t="s">
        <v>13</v>
      </c>
      <c r="L24" s="39" t="s">
        <v>13</v>
      </c>
      <c r="M24" s="39" t="s">
        <v>13</v>
      </c>
    </row>
    <row r="25" ht="18.1" customHeight="1" spans="2:13">
      <c r="B25" s="36" t="s">
        <v>258</v>
      </c>
      <c r="C25" s="37" t="s">
        <v>259</v>
      </c>
      <c r="D25" s="38">
        <f t="shared" si="0"/>
        <v>419450.38</v>
      </c>
      <c r="E25" s="38">
        <f>SUM(E26:E28)</f>
        <v>419450.38</v>
      </c>
      <c r="F25" s="39" t="s">
        <v>13</v>
      </c>
      <c r="G25" s="39" t="s">
        <v>13</v>
      </c>
      <c r="H25" s="39" t="s">
        <v>13</v>
      </c>
      <c r="I25" s="39" t="s">
        <v>13</v>
      </c>
      <c r="J25" s="39" t="s">
        <v>13</v>
      </c>
      <c r="K25" s="39" t="s">
        <v>13</v>
      </c>
      <c r="L25" s="39" t="s">
        <v>13</v>
      </c>
      <c r="M25" s="39" t="s">
        <v>13</v>
      </c>
    </row>
    <row r="26" ht="18.1" customHeight="1" spans="2:13">
      <c r="B26" s="29">
        <v>2110501</v>
      </c>
      <c r="C26" s="30" t="s">
        <v>72</v>
      </c>
      <c r="D26" s="38">
        <f t="shared" si="0"/>
        <v>17203.58</v>
      </c>
      <c r="E26" s="38">
        <v>17203.58</v>
      </c>
      <c r="F26" s="39"/>
      <c r="G26" s="39"/>
      <c r="H26" s="39"/>
      <c r="I26" s="39"/>
      <c r="J26" s="39"/>
      <c r="K26" s="39"/>
      <c r="L26" s="39"/>
      <c r="M26" s="39"/>
    </row>
    <row r="27" ht="18.1" customHeight="1" spans="2:13">
      <c r="B27" s="29">
        <v>2110503</v>
      </c>
      <c r="C27" s="30" t="s">
        <v>73</v>
      </c>
      <c r="D27" s="38">
        <f t="shared" si="0"/>
        <v>52246.8</v>
      </c>
      <c r="E27" s="38">
        <v>52246.8</v>
      </c>
      <c r="F27" s="39"/>
      <c r="G27" s="39"/>
      <c r="H27" s="39"/>
      <c r="I27" s="39"/>
      <c r="J27" s="39"/>
      <c r="K27" s="39"/>
      <c r="L27" s="39"/>
      <c r="M27" s="39"/>
    </row>
    <row r="28" ht="19.8" customHeight="1" spans="2:13">
      <c r="B28" s="36" t="s">
        <v>260</v>
      </c>
      <c r="C28" s="37" t="s">
        <v>261</v>
      </c>
      <c r="D28" s="38">
        <f t="shared" si="0"/>
        <v>350000</v>
      </c>
      <c r="E28" s="38">
        <v>350000</v>
      </c>
      <c r="F28" s="39" t="s">
        <v>13</v>
      </c>
      <c r="G28" s="39" t="s">
        <v>13</v>
      </c>
      <c r="H28" s="39" t="s">
        <v>13</v>
      </c>
      <c r="I28" s="39" t="s">
        <v>13</v>
      </c>
      <c r="J28" s="39" t="s">
        <v>13</v>
      </c>
      <c r="K28" s="39" t="s">
        <v>13</v>
      </c>
      <c r="L28" s="39" t="s">
        <v>13</v>
      </c>
      <c r="M28" s="39" t="s">
        <v>13</v>
      </c>
    </row>
    <row r="29" ht="18.1" customHeight="1" spans="2:13">
      <c r="B29" s="36" t="s">
        <v>262</v>
      </c>
      <c r="C29" s="37" t="s">
        <v>263</v>
      </c>
      <c r="D29" s="38">
        <f t="shared" si="0"/>
        <v>10540000</v>
      </c>
      <c r="E29" s="38">
        <f>SUM(E30:E31)</f>
        <v>10540000</v>
      </c>
      <c r="F29" s="39" t="s">
        <v>13</v>
      </c>
      <c r="G29" s="39" t="s">
        <v>13</v>
      </c>
      <c r="H29" s="39" t="s">
        <v>13</v>
      </c>
      <c r="I29" s="39" t="s">
        <v>13</v>
      </c>
      <c r="J29" s="39" t="s">
        <v>13</v>
      </c>
      <c r="K29" s="39" t="s">
        <v>13</v>
      </c>
      <c r="L29" s="39" t="s">
        <v>13</v>
      </c>
      <c r="M29" s="39" t="s">
        <v>13</v>
      </c>
    </row>
    <row r="30" ht="19.8" customHeight="1" spans="2:13">
      <c r="B30" s="36" t="s">
        <v>264</v>
      </c>
      <c r="C30" s="37" t="s">
        <v>265</v>
      </c>
      <c r="D30" s="38">
        <f t="shared" si="0"/>
        <v>10000000</v>
      </c>
      <c r="E30" s="38">
        <v>10000000</v>
      </c>
      <c r="F30" s="39" t="s">
        <v>13</v>
      </c>
      <c r="G30" s="39" t="s">
        <v>13</v>
      </c>
      <c r="H30" s="39" t="s">
        <v>13</v>
      </c>
      <c r="I30" s="39" t="s">
        <v>13</v>
      </c>
      <c r="J30" s="39" t="s">
        <v>13</v>
      </c>
      <c r="K30" s="39" t="s">
        <v>13</v>
      </c>
      <c r="L30" s="39" t="s">
        <v>13</v>
      </c>
      <c r="M30" s="39" t="s">
        <v>13</v>
      </c>
    </row>
    <row r="31" ht="19.8" customHeight="1" spans="2:13">
      <c r="B31" s="36" t="s">
        <v>266</v>
      </c>
      <c r="C31" s="37" t="s">
        <v>267</v>
      </c>
      <c r="D31" s="38">
        <f t="shared" si="0"/>
        <v>540000</v>
      </c>
      <c r="E31" s="38">
        <v>540000</v>
      </c>
      <c r="F31" s="39" t="s">
        <v>13</v>
      </c>
      <c r="G31" s="39" t="s">
        <v>13</v>
      </c>
      <c r="H31" s="39" t="s">
        <v>13</v>
      </c>
      <c r="I31" s="39" t="s">
        <v>13</v>
      </c>
      <c r="J31" s="39" t="s">
        <v>13</v>
      </c>
      <c r="K31" s="39" t="s">
        <v>13</v>
      </c>
      <c r="L31" s="39" t="s">
        <v>13</v>
      </c>
      <c r="M31" s="39" t="s">
        <v>13</v>
      </c>
    </row>
    <row r="32" ht="20.7" customHeight="1" spans="2:13">
      <c r="B32" s="36" t="s">
        <v>207</v>
      </c>
      <c r="C32" s="37" t="s">
        <v>21</v>
      </c>
      <c r="D32" s="38">
        <v>108600</v>
      </c>
      <c r="E32" s="38" t="s">
        <v>13</v>
      </c>
      <c r="F32" s="38">
        <v>108600</v>
      </c>
      <c r="G32" s="39" t="s">
        <v>13</v>
      </c>
      <c r="H32" s="39" t="s">
        <v>13</v>
      </c>
      <c r="I32" s="39" t="s">
        <v>13</v>
      </c>
      <c r="J32" s="39" t="s">
        <v>13</v>
      </c>
      <c r="K32" s="39" t="s">
        <v>13</v>
      </c>
      <c r="L32" s="39" t="s">
        <v>13</v>
      </c>
      <c r="M32" s="39" t="s">
        <v>13</v>
      </c>
    </row>
    <row r="33" ht="18.1" customHeight="1" spans="2:13">
      <c r="B33" s="36" t="s">
        <v>268</v>
      </c>
      <c r="C33" s="37" t="s">
        <v>269</v>
      </c>
      <c r="D33" s="38">
        <v>108600</v>
      </c>
      <c r="E33" s="38" t="s">
        <v>13</v>
      </c>
      <c r="F33" s="38">
        <v>108600</v>
      </c>
      <c r="G33" s="39" t="s">
        <v>13</v>
      </c>
      <c r="H33" s="39" t="s">
        <v>13</v>
      </c>
      <c r="I33" s="39" t="s">
        <v>13</v>
      </c>
      <c r="J33" s="39" t="s">
        <v>13</v>
      </c>
      <c r="K33" s="39" t="s">
        <v>13</v>
      </c>
      <c r="L33" s="39" t="s">
        <v>13</v>
      </c>
      <c r="M33" s="39" t="s">
        <v>13</v>
      </c>
    </row>
    <row r="34" ht="19.8" customHeight="1" spans="2:13">
      <c r="B34" s="36" t="s">
        <v>270</v>
      </c>
      <c r="C34" s="37" t="s">
        <v>271</v>
      </c>
      <c r="D34" s="38">
        <v>108600</v>
      </c>
      <c r="E34" s="38" t="s">
        <v>13</v>
      </c>
      <c r="F34" s="38">
        <v>108600</v>
      </c>
      <c r="G34" s="39" t="s">
        <v>13</v>
      </c>
      <c r="H34" s="39" t="s">
        <v>13</v>
      </c>
      <c r="I34" s="39" t="s">
        <v>13</v>
      </c>
      <c r="J34" s="39" t="s">
        <v>13</v>
      </c>
      <c r="K34" s="39" t="s">
        <v>13</v>
      </c>
      <c r="L34" s="39" t="s">
        <v>13</v>
      </c>
      <c r="M34" s="39" t="s">
        <v>13</v>
      </c>
    </row>
    <row r="35" ht="20.7" customHeight="1" spans="2:13">
      <c r="B35" s="36" t="s">
        <v>82</v>
      </c>
      <c r="C35" s="37" t="s">
        <v>22</v>
      </c>
      <c r="D35" s="38">
        <f>E35</f>
        <v>82605020.07</v>
      </c>
      <c r="E35" s="38">
        <f>E36+E48</f>
        <v>82605020.07</v>
      </c>
      <c r="F35" s="39" t="s">
        <v>13</v>
      </c>
      <c r="G35" s="39" t="s">
        <v>13</v>
      </c>
      <c r="H35" s="39" t="s">
        <v>13</v>
      </c>
      <c r="I35" s="39" t="s">
        <v>13</v>
      </c>
      <c r="J35" s="39" t="s">
        <v>13</v>
      </c>
      <c r="K35" s="39" t="s">
        <v>13</v>
      </c>
      <c r="L35" s="39" t="s">
        <v>13</v>
      </c>
      <c r="M35" s="39" t="s">
        <v>13</v>
      </c>
    </row>
    <row r="36" ht="18.1" customHeight="1" spans="2:13">
      <c r="B36" s="36" t="s">
        <v>272</v>
      </c>
      <c r="C36" s="37" t="s">
        <v>273</v>
      </c>
      <c r="D36" s="38">
        <f t="shared" ref="D36:D52" si="1">E36</f>
        <v>81975820.07</v>
      </c>
      <c r="E36" s="38">
        <f>SUM(E37:E47)</f>
        <v>81975820.07</v>
      </c>
      <c r="F36" s="39" t="s">
        <v>13</v>
      </c>
      <c r="G36" s="39" t="s">
        <v>13</v>
      </c>
      <c r="H36" s="39" t="s">
        <v>13</v>
      </c>
      <c r="I36" s="39" t="s">
        <v>13</v>
      </c>
      <c r="J36" s="39" t="s">
        <v>13</v>
      </c>
      <c r="K36" s="39" t="s">
        <v>13</v>
      </c>
      <c r="L36" s="39" t="s">
        <v>13</v>
      </c>
      <c r="M36" s="39" t="s">
        <v>13</v>
      </c>
    </row>
    <row r="37" ht="19.8" customHeight="1" spans="2:13">
      <c r="B37" s="36" t="s">
        <v>274</v>
      </c>
      <c r="C37" s="37" t="s">
        <v>275</v>
      </c>
      <c r="D37" s="38">
        <f t="shared" si="1"/>
        <v>8849543.18</v>
      </c>
      <c r="E37" s="38">
        <v>8849543.18</v>
      </c>
      <c r="F37" s="39" t="s">
        <v>13</v>
      </c>
      <c r="G37" s="39" t="s">
        <v>13</v>
      </c>
      <c r="H37" s="39" t="s">
        <v>13</v>
      </c>
      <c r="I37" s="39" t="s">
        <v>13</v>
      </c>
      <c r="J37" s="39" t="s">
        <v>13</v>
      </c>
      <c r="K37" s="39" t="s">
        <v>13</v>
      </c>
      <c r="L37" s="39" t="s">
        <v>13</v>
      </c>
      <c r="M37" s="39" t="s">
        <v>13</v>
      </c>
    </row>
    <row r="38" ht="19.8" customHeight="1" spans="2:13">
      <c r="B38" s="36" t="s">
        <v>276</v>
      </c>
      <c r="C38" s="37" t="s">
        <v>277</v>
      </c>
      <c r="D38" s="38">
        <f t="shared" si="1"/>
        <v>5775750.84</v>
      </c>
      <c r="E38" s="38">
        <v>5775750.84</v>
      </c>
      <c r="F38" s="39" t="s">
        <v>13</v>
      </c>
      <c r="G38" s="39" t="s">
        <v>13</v>
      </c>
      <c r="H38" s="39" t="s">
        <v>13</v>
      </c>
      <c r="I38" s="39" t="s">
        <v>13</v>
      </c>
      <c r="J38" s="39" t="s">
        <v>13</v>
      </c>
      <c r="K38" s="39" t="s">
        <v>13</v>
      </c>
      <c r="L38" s="39" t="s">
        <v>13</v>
      </c>
      <c r="M38" s="39" t="s">
        <v>13</v>
      </c>
    </row>
    <row r="39" ht="19.8" customHeight="1" spans="2:13">
      <c r="B39" s="36" t="s">
        <v>278</v>
      </c>
      <c r="C39" s="37" t="s">
        <v>279</v>
      </c>
      <c r="D39" s="38">
        <f t="shared" si="1"/>
        <v>39168712.07</v>
      </c>
      <c r="E39" s="38">
        <v>39168712.07</v>
      </c>
      <c r="F39" s="39" t="s">
        <v>13</v>
      </c>
      <c r="G39" s="39" t="s">
        <v>13</v>
      </c>
      <c r="H39" s="39" t="s">
        <v>13</v>
      </c>
      <c r="I39" s="39" t="s">
        <v>13</v>
      </c>
      <c r="J39" s="39" t="s">
        <v>13</v>
      </c>
      <c r="K39" s="39" t="s">
        <v>13</v>
      </c>
      <c r="L39" s="39" t="s">
        <v>13</v>
      </c>
      <c r="M39" s="39" t="s">
        <v>13</v>
      </c>
    </row>
    <row r="40" ht="19.8" customHeight="1" spans="2:13">
      <c r="B40" s="36" t="s">
        <v>280</v>
      </c>
      <c r="C40" s="37" t="s">
        <v>281</v>
      </c>
      <c r="D40" s="38">
        <f t="shared" si="1"/>
        <v>10272800</v>
      </c>
      <c r="E40" s="38">
        <v>10272800</v>
      </c>
      <c r="F40" s="39" t="s">
        <v>13</v>
      </c>
      <c r="G40" s="39" t="s">
        <v>13</v>
      </c>
      <c r="H40" s="39" t="s">
        <v>13</v>
      </c>
      <c r="I40" s="39" t="s">
        <v>13</v>
      </c>
      <c r="J40" s="39" t="s">
        <v>13</v>
      </c>
      <c r="K40" s="39" t="s">
        <v>13</v>
      </c>
      <c r="L40" s="39" t="s">
        <v>13</v>
      </c>
      <c r="M40" s="39" t="s">
        <v>13</v>
      </c>
    </row>
    <row r="41" ht="19.8" customHeight="1" spans="2:13">
      <c r="B41" s="36" t="s">
        <v>282</v>
      </c>
      <c r="C41" s="37" t="s">
        <v>283</v>
      </c>
      <c r="D41" s="38">
        <f t="shared" si="1"/>
        <v>4331230</v>
      </c>
      <c r="E41" s="38">
        <v>4331230</v>
      </c>
      <c r="F41" s="39" t="s">
        <v>13</v>
      </c>
      <c r="G41" s="39" t="s">
        <v>13</v>
      </c>
      <c r="H41" s="39" t="s">
        <v>13</v>
      </c>
      <c r="I41" s="39" t="s">
        <v>13</v>
      </c>
      <c r="J41" s="39" t="s">
        <v>13</v>
      </c>
      <c r="K41" s="39" t="s">
        <v>13</v>
      </c>
      <c r="L41" s="39" t="s">
        <v>13</v>
      </c>
      <c r="M41" s="39" t="s">
        <v>13</v>
      </c>
    </row>
    <row r="42" ht="19.8" customHeight="1" spans="2:13">
      <c r="B42" s="29">
        <v>2130211</v>
      </c>
      <c r="C42" s="30" t="s">
        <v>96</v>
      </c>
      <c r="D42" s="38">
        <f t="shared" si="1"/>
        <v>118928.68</v>
      </c>
      <c r="E42" s="38">
        <v>118928.68</v>
      </c>
      <c r="F42" s="39"/>
      <c r="G42" s="39"/>
      <c r="H42" s="39"/>
      <c r="I42" s="39"/>
      <c r="J42" s="39"/>
      <c r="K42" s="39"/>
      <c r="L42" s="39"/>
      <c r="M42" s="39"/>
    </row>
    <row r="43" ht="19.8" customHeight="1" spans="2:13">
      <c r="B43" s="36" t="s">
        <v>284</v>
      </c>
      <c r="C43" s="37" t="s">
        <v>285</v>
      </c>
      <c r="D43" s="38">
        <f t="shared" si="1"/>
        <v>1337650</v>
      </c>
      <c r="E43" s="38">
        <v>1337650</v>
      </c>
      <c r="F43" s="39" t="s">
        <v>13</v>
      </c>
      <c r="G43" s="39" t="s">
        <v>13</v>
      </c>
      <c r="H43" s="39" t="s">
        <v>13</v>
      </c>
      <c r="I43" s="39" t="s">
        <v>13</v>
      </c>
      <c r="J43" s="39" t="s">
        <v>13</v>
      </c>
      <c r="K43" s="39" t="s">
        <v>13</v>
      </c>
      <c r="L43" s="39" t="s">
        <v>13</v>
      </c>
      <c r="M43" s="39" t="s">
        <v>13</v>
      </c>
    </row>
    <row r="44" ht="19.8" customHeight="1" spans="2:13">
      <c r="B44" s="36" t="s">
        <v>286</v>
      </c>
      <c r="C44" s="37" t="s">
        <v>287</v>
      </c>
      <c r="D44" s="38">
        <f t="shared" si="1"/>
        <v>100000</v>
      </c>
      <c r="E44" s="38">
        <v>100000</v>
      </c>
      <c r="F44" s="39" t="s">
        <v>13</v>
      </c>
      <c r="G44" s="39" t="s">
        <v>13</v>
      </c>
      <c r="H44" s="39" t="s">
        <v>13</v>
      </c>
      <c r="I44" s="39" t="s">
        <v>13</v>
      </c>
      <c r="J44" s="39" t="s">
        <v>13</v>
      </c>
      <c r="K44" s="39" t="s">
        <v>13</v>
      </c>
      <c r="L44" s="39" t="s">
        <v>13</v>
      </c>
      <c r="M44" s="39" t="s">
        <v>13</v>
      </c>
    </row>
    <row r="45" ht="19.8" customHeight="1" spans="2:13">
      <c r="B45" s="36" t="s">
        <v>288</v>
      </c>
      <c r="C45" s="37" t="s">
        <v>289</v>
      </c>
      <c r="D45" s="38">
        <f t="shared" si="1"/>
        <v>6239475.3</v>
      </c>
      <c r="E45" s="38">
        <v>6239475.3</v>
      </c>
      <c r="F45" s="39" t="s">
        <v>13</v>
      </c>
      <c r="G45" s="39" t="s">
        <v>13</v>
      </c>
      <c r="H45" s="39" t="s">
        <v>13</v>
      </c>
      <c r="I45" s="39" t="s">
        <v>13</v>
      </c>
      <c r="J45" s="39" t="s">
        <v>13</v>
      </c>
      <c r="K45" s="39" t="s">
        <v>13</v>
      </c>
      <c r="L45" s="39" t="s">
        <v>13</v>
      </c>
      <c r="M45" s="39" t="s">
        <v>13</v>
      </c>
    </row>
    <row r="46" ht="19.8" customHeight="1" spans="2:13">
      <c r="B46" s="36" t="s">
        <v>290</v>
      </c>
      <c r="C46" s="37" t="s">
        <v>291</v>
      </c>
      <c r="D46" s="38">
        <f t="shared" si="1"/>
        <v>1797160</v>
      </c>
      <c r="E46" s="38">
        <v>1797160</v>
      </c>
      <c r="F46" s="39" t="s">
        <v>13</v>
      </c>
      <c r="G46" s="39" t="s">
        <v>13</v>
      </c>
      <c r="H46" s="39" t="s">
        <v>13</v>
      </c>
      <c r="I46" s="39" t="s">
        <v>13</v>
      </c>
      <c r="J46" s="39" t="s">
        <v>13</v>
      </c>
      <c r="K46" s="39" t="s">
        <v>13</v>
      </c>
      <c r="L46" s="39" t="s">
        <v>13</v>
      </c>
      <c r="M46" s="39" t="s">
        <v>13</v>
      </c>
    </row>
    <row r="47" ht="19.8" customHeight="1" spans="2:13">
      <c r="B47" s="36" t="s">
        <v>292</v>
      </c>
      <c r="C47" s="37" t="s">
        <v>293</v>
      </c>
      <c r="D47" s="38">
        <f t="shared" si="1"/>
        <v>3984570</v>
      </c>
      <c r="E47" s="38">
        <v>3984570</v>
      </c>
      <c r="F47" s="39" t="s">
        <v>13</v>
      </c>
      <c r="G47" s="39" t="s">
        <v>13</v>
      </c>
      <c r="H47" s="39" t="s">
        <v>13</v>
      </c>
      <c r="I47" s="39" t="s">
        <v>13</v>
      </c>
      <c r="J47" s="39" t="s">
        <v>13</v>
      </c>
      <c r="K47" s="39" t="s">
        <v>13</v>
      </c>
      <c r="L47" s="39" t="s">
        <v>13</v>
      </c>
      <c r="M47" s="39" t="s">
        <v>13</v>
      </c>
    </row>
    <row r="48" ht="18.1" customHeight="1" spans="2:13">
      <c r="B48" s="36" t="s">
        <v>294</v>
      </c>
      <c r="C48" s="37" t="s">
        <v>295</v>
      </c>
      <c r="D48" s="38">
        <f t="shared" si="1"/>
        <v>629200</v>
      </c>
      <c r="E48" s="38">
        <v>629200</v>
      </c>
      <c r="F48" s="39" t="s">
        <v>13</v>
      </c>
      <c r="G48" s="39" t="s">
        <v>13</v>
      </c>
      <c r="H48" s="39" t="s">
        <v>13</v>
      </c>
      <c r="I48" s="39" t="s">
        <v>13</v>
      </c>
      <c r="J48" s="39" t="s">
        <v>13</v>
      </c>
      <c r="K48" s="39" t="s">
        <v>13</v>
      </c>
      <c r="L48" s="39" t="s">
        <v>13</v>
      </c>
      <c r="M48" s="39" t="s">
        <v>13</v>
      </c>
    </row>
    <row r="49" ht="19.8" customHeight="1" spans="2:13">
      <c r="B49" s="36" t="s">
        <v>296</v>
      </c>
      <c r="C49" s="37" t="s">
        <v>297</v>
      </c>
      <c r="D49" s="38">
        <f t="shared" si="1"/>
        <v>629200</v>
      </c>
      <c r="E49" s="38">
        <v>629200</v>
      </c>
      <c r="F49" s="39" t="s">
        <v>13</v>
      </c>
      <c r="G49" s="39" t="s">
        <v>13</v>
      </c>
      <c r="H49" s="39" t="s">
        <v>13</v>
      </c>
      <c r="I49" s="39" t="s">
        <v>13</v>
      </c>
      <c r="J49" s="39" t="s">
        <v>13</v>
      </c>
      <c r="K49" s="39" t="s">
        <v>13</v>
      </c>
      <c r="L49" s="39" t="s">
        <v>13</v>
      </c>
      <c r="M49" s="39" t="s">
        <v>13</v>
      </c>
    </row>
    <row r="50" ht="20.7" customHeight="1" spans="2:13">
      <c r="B50" s="36" t="s">
        <v>111</v>
      </c>
      <c r="C50" s="37" t="s">
        <v>23</v>
      </c>
      <c r="D50" s="38">
        <f t="shared" si="1"/>
        <v>715407.6</v>
      </c>
      <c r="E50" s="38">
        <v>715407.6</v>
      </c>
      <c r="F50" s="39" t="s">
        <v>13</v>
      </c>
      <c r="G50" s="39" t="s">
        <v>13</v>
      </c>
      <c r="H50" s="39" t="s">
        <v>13</v>
      </c>
      <c r="I50" s="39" t="s">
        <v>13</v>
      </c>
      <c r="J50" s="39" t="s">
        <v>13</v>
      </c>
      <c r="K50" s="39" t="s">
        <v>13</v>
      </c>
      <c r="L50" s="39" t="s">
        <v>13</v>
      </c>
      <c r="M50" s="39" t="s">
        <v>13</v>
      </c>
    </row>
    <row r="51" ht="18.1" customHeight="1" spans="2:13">
      <c r="B51" s="36" t="s">
        <v>298</v>
      </c>
      <c r="C51" s="37" t="s">
        <v>299</v>
      </c>
      <c r="D51" s="38">
        <f t="shared" si="1"/>
        <v>715407.6</v>
      </c>
      <c r="E51" s="38">
        <v>715407.6</v>
      </c>
      <c r="F51" s="39" t="s">
        <v>13</v>
      </c>
      <c r="G51" s="39" t="s">
        <v>13</v>
      </c>
      <c r="H51" s="39" t="s">
        <v>13</v>
      </c>
      <c r="I51" s="39" t="s">
        <v>13</v>
      </c>
      <c r="J51" s="39" t="s">
        <v>13</v>
      </c>
      <c r="K51" s="39" t="s">
        <v>13</v>
      </c>
      <c r="L51" s="39" t="s">
        <v>13</v>
      </c>
      <c r="M51" s="39" t="s">
        <v>13</v>
      </c>
    </row>
    <row r="52" ht="19.8" customHeight="1" spans="2:13">
      <c r="B52" s="36" t="s">
        <v>300</v>
      </c>
      <c r="C52" s="37" t="s">
        <v>301</v>
      </c>
      <c r="D52" s="38">
        <f t="shared" si="1"/>
        <v>715407.6</v>
      </c>
      <c r="E52" s="38">
        <v>715407.6</v>
      </c>
      <c r="F52" s="39" t="s">
        <v>13</v>
      </c>
      <c r="G52" s="39" t="s">
        <v>13</v>
      </c>
      <c r="H52" s="39" t="s">
        <v>13</v>
      </c>
      <c r="I52" s="39" t="s">
        <v>13</v>
      </c>
      <c r="J52" s="39" t="s">
        <v>13</v>
      </c>
      <c r="K52" s="39" t="s">
        <v>13</v>
      </c>
      <c r="L52" s="39" t="s">
        <v>13</v>
      </c>
      <c r="M52" s="39" t="s">
        <v>13</v>
      </c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7361111111111" right="0.117361111111111" top="0.392361111111111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1"/>
  <sheetViews>
    <sheetView workbookViewId="0">
      <selection activeCell="F5" sqref="F5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"/>
      <c r="B1" s="2" t="s">
        <v>302</v>
      </c>
    </row>
    <row r="2" ht="16.35" customHeight="1" spans="2:6">
      <c r="B2" s="3" t="s">
        <v>303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2"/>
      <c r="C4" s="22"/>
      <c r="D4" s="22"/>
      <c r="E4" s="22"/>
      <c r="F4" s="22"/>
    </row>
    <row r="5" ht="18.95" customHeight="1" spans="2:6">
      <c r="B5" s="22"/>
      <c r="C5" s="22"/>
      <c r="D5" s="22"/>
      <c r="E5" s="22"/>
      <c r="F5" s="23" t="s">
        <v>2</v>
      </c>
    </row>
    <row r="6" ht="31.9" customHeight="1" spans="2:6">
      <c r="B6" s="24" t="s">
        <v>121</v>
      </c>
      <c r="C6" s="24" t="s">
        <v>37</v>
      </c>
      <c r="D6" s="24" t="s">
        <v>38</v>
      </c>
      <c r="E6" s="24" t="s">
        <v>304</v>
      </c>
      <c r="F6" s="24" t="s">
        <v>305</v>
      </c>
    </row>
    <row r="7" ht="23.25" customHeight="1" spans="2:6">
      <c r="B7" s="7" t="s">
        <v>7</v>
      </c>
      <c r="C7" s="7"/>
      <c r="D7" s="25">
        <f>D8+D11+D18+D23+D31+D34+D49</f>
        <v>98282221.1</v>
      </c>
      <c r="E7" s="25">
        <v>18799288.67</v>
      </c>
      <c r="F7" s="25">
        <f>F11+F23+F31+F34</f>
        <v>79482932.43</v>
      </c>
    </row>
    <row r="8" ht="21.55" customHeight="1" spans="2:6">
      <c r="B8" s="26" t="s">
        <v>41</v>
      </c>
      <c r="C8" s="27" t="s">
        <v>15</v>
      </c>
      <c r="D8" s="28">
        <f>E8</f>
        <v>86198.85</v>
      </c>
      <c r="E8" s="28">
        <v>86198.85</v>
      </c>
      <c r="F8" s="28" t="s">
        <v>13</v>
      </c>
    </row>
    <row r="9" ht="20.7" customHeight="1" spans="2:6">
      <c r="B9" s="26" t="s">
        <v>306</v>
      </c>
      <c r="C9" s="27" t="s">
        <v>307</v>
      </c>
      <c r="D9" s="28">
        <f>E9</f>
        <v>86198.85</v>
      </c>
      <c r="E9" s="28">
        <v>86198.85</v>
      </c>
      <c r="F9" s="28" t="s">
        <v>13</v>
      </c>
    </row>
    <row r="10" ht="20.7" customHeight="1" spans="2:6">
      <c r="B10" s="26" t="s">
        <v>308</v>
      </c>
      <c r="C10" s="27" t="s">
        <v>309</v>
      </c>
      <c r="D10" s="28">
        <f>E10</f>
        <v>86198.85</v>
      </c>
      <c r="E10" s="28">
        <v>86198.85</v>
      </c>
      <c r="F10" s="28" t="s">
        <v>13</v>
      </c>
    </row>
    <row r="11" ht="21.55" customHeight="1" spans="2:6">
      <c r="B11" s="26" t="s">
        <v>46</v>
      </c>
      <c r="C11" s="27" t="s">
        <v>17</v>
      </c>
      <c r="D11" s="28">
        <f>E11+F11</f>
        <v>2979371.2</v>
      </c>
      <c r="E11" s="28">
        <v>2920415.2</v>
      </c>
      <c r="F11" s="28">
        <v>58956</v>
      </c>
    </row>
    <row r="12" ht="20.7" customHeight="1" spans="2:6">
      <c r="B12" s="26" t="s">
        <v>310</v>
      </c>
      <c r="C12" s="27" t="s">
        <v>311</v>
      </c>
      <c r="D12" s="28">
        <f>E12</f>
        <v>2920415.2</v>
      </c>
      <c r="E12" s="28">
        <v>2920415.2</v>
      </c>
      <c r="F12" s="28" t="s">
        <v>13</v>
      </c>
    </row>
    <row r="13" ht="20.7" customHeight="1" spans="2:6">
      <c r="B13" s="26" t="s">
        <v>312</v>
      </c>
      <c r="C13" s="27" t="s">
        <v>313</v>
      </c>
      <c r="D13" s="28">
        <f>E13</f>
        <v>953876.8</v>
      </c>
      <c r="E13" s="28">
        <v>953876.8</v>
      </c>
      <c r="F13" s="28" t="s">
        <v>13</v>
      </c>
    </row>
    <row r="14" ht="20.7" customHeight="1" spans="2:6">
      <c r="B14" s="26" t="s">
        <v>314</v>
      </c>
      <c r="C14" s="27" t="s">
        <v>315</v>
      </c>
      <c r="D14" s="28">
        <f>E14</f>
        <v>476938.4</v>
      </c>
      <c r="E14" s="28">
        <v>476938.4</v>
      </c>
      <c r="F14" s="28" t="s">
        <v>13</v>
      </c>
    </row>
    <row r="15" ht="20.7" customHeight="1" spans="2:6">
      <c r="B15" s="26" t="s">
        <v>316</v>
      </c>
      <c r="C15" s="27" t="s">
        <v>317</v>
      </c>
      <c r="D15" s="28">
        <f>E15</f>
        <v>1489600</v>
      </c>
      <c r="E15" s="28">
        <v>1489600</v>
      </c>
      <c r="F15" s="28" t="s">
        <v>13</v>
      </c>
    </row>
    <row r="16" ht="20.7" customHeight="1" spans="2:6">
      <c r="B16" s="26" t="s">
        <v>318</v>
      </c>
      <c r="C16" s="27" t="s">
        <v>319</v>
      </c>
      <c r="D16" s="28">
        <f>F16</f>
        <v>58956</v>
      </c>
      <c r="E16" s="28" t="s">
        <v>13</v>
      </c>
      <c r="F16" s="28">
        <v>58956</v>
      </c>
    </row>
    <row r="17" ht="20.7" customHeight="1" spans="2:6">
      <c r="B17" s="26" t="s">
        <v>320</v>
      </c>
      <c r="C17" s="27" t="s">
        <v>321</v>
      </c>
      <c r="D17" s="28">
        <f>F17</f>
        <v>58956</v>
      </c>
      <c r="E17" s="28" t="s">
        <v>13</v>
      </c>
      <c r="F17" s="28">
        <v>58956</v>
      </c>
    </row>
    <row r="18" ht="21.55" customHeight="1" spans="2:6">
      <c r="B18" s="26" t="s">
        <v>59</v>
      </c>
      <c r="C18" s="27" t="s">
        <v>19</v>
      </c>
      <c r="D18" s="28">
        <f>E18</f>
        <v>828173</v>
      </c>
      <c r="E18" s="28">
        <v>828173</v>
      </c>
      <c r="F18" s="28" t="s">
        <v>13</v>
      </c>
    </row>
    <row r="19" ht="20.7" customHeight="1" spans="2:6">
      <c r="B19" s="26" t="s">
        <v>322</v>
      </c>
      <c r="C19" s="27" t="s">
        <v>323</v>
      </c>
      <c r="D19" s="28">
        <f>E19</f>
        <v>828173</v>
      </c>
      <c r="E19" s="28">
        <v>828173</v>
      </c>
      <c r="F19" s="28" t="s">
        <v>13</v>
      </c>
    </row>
    <row r="20" ht="20.7" customHeight="1" spans="2:6">
      <c r="B20" s="26" t="s">
        <v>324</v>
      </c>
      <c r="C20" s="27" t="s">
        <v>325</v>
      </c>
      <c r="D20" s="28">
        <f>E20</f>
        <v>280272.4</v>
      </c>
      <c r="E20" s="28">
        <v>280272.4</v>
      </c>
      <c r="F20" s="28" t="s">
        <v>13</v>
      </c>
    </row>
    <row r="21" ht="20.7" customHeight="1" spans="2:6">
      <c r="B21" s="26" t="s">
        <v>326</v>
      </c>
      <c r="C21" s="27" t="s">
        <v>327</v>
      </c>
      <c r="D21" s="28">
        <f>E21</f>
        <v>315900.6</v>
      </c>
      <c r="E21" s="28">
        <v>315900.6</v>
      </c>
      <c r="F21" s="28" t="s">
        <v>13</v>
      </c>
    </row>
    <row r="22" ht="20.7" customHeight="1" spans="2:6">
      <c r="B22" s="26" t="s">
        <v>328</v>
      </c>
      <c r="C22" s="27" t="s">
        <v>329</v>
      </c>
      <c r="D22" s="28">
        <f>E22</f>
        <v>232000</v>
      </c>
      <c r="E22" s="28">
        <v>232000</v>
      </c>
      <c r="F22" s="28" t="s">
        <v>13</v>
      </c>
    </row>
    <row r="23" ht="21.55" customHeight="1" spans="2:6">
      <c r="B23" s="26" t="s">
        <v>68</v>
      </c>
      <c r="C23" s="27" t="s">
        <v>20</v>
      </c>
      <c r="D23" s="28">
        <f>F23</f>
        <v>10959450.38</v>
      </c>
      <c r="E23" s="28" t="s">
        <v>13</v>
      </c>
      <c r="F23" s="28">
        <f>F24+F28</f>
        <v>10959450.38</v>
      </c>
    </row>
    <row r="24" ht="20.7" customHeight="1" spans="2:6">
      <c r="B24" s="26" t="s">
        <v>330</v>
      </c>
      <c r="C24" s="27" t="s">
        <v>331</v>
      </c>
      <c r="D24" s="28">
        <f t="shared" ref="D24:D33" si="0">F24</f>
        <v>419450.38</v>
      </c>
      <c r="E24" s="28" t="s">
        <v>13</v>
      </c>
      <c r="F24" s="28">
        <f>SUM(F25:F27)</f>
        <v>419450.38</v>
      </c>
    </row>
    <row r="25" ht="20.7" customHeight="1" spans="2:6">
      <c r="B25" s="26">
        <v>2110501</v>
      </c>
      <c r="C25" s="27" t="s">
        <v>72</v>
      </c>
      <c r="D25" s="28">
        <f t="shared" si="0"/>
        <v>17203.58</v>
      </c>
      <c r="E25" s="28"/>
      <c r="F25" s="28">
        <v>17203.58</v>
      </c>
    </row>
    <row r="26" ht="20.7" customHeight="1" spans="2:6">
      <c r="B26" s="26">
        <v>2110503</v>
      </c>
      <c r="C26" s="27" t="s">
        <v>73</v>
      </c>
      <c r="D26" s="28">
        <f t="shared" si="0"/>
        <v>52246.8</v>
      </c>
      <c r="E26" s="28"/>
      <c r="F26" s="28">
        <v>52246.8</v>
      </c>
    </row>
    <row r="27" ht="20.7" customHeight="1" spans="2:6">
      <c r="B27" s="26" t="s">
        <v>332</v>
      </c>
      <c r="C27" s="27" t="s">
        <v>333</v>
      </c>
      <c r="D27" s="28">
        <f t="shared" si="0"/>
        <v>350000</v>
      </c>
      <c r="E27" s="28" t="s">
        <v>13</v>
      </c>
      <c r="F27" s="28">
        <v>350000</v>
      </c>
    </row>
    <row r="28" ht="20.7" customHeight="1" spans="2:6">
      <c r="B28" s="26" t="s">
        <v>334</v>
      </c>
      <c r="C28" s="27" t="s">
        <v>335</v>
      </c>
      <c r="D28" s="28">
        <f t="shared" si="0"/>
        <v>10540000</v>
      </c>
      <c r="E28" s="28" t="s">
        <v>13</v>
      </c>
      <c r="F28" s="28">
        <f>SUM(F29:F30)</f>
        <v>10540000</v>
      </c>
    </row>
    <row r="29" ht="20.7" customHeight="1" spans="2:6">
      <c r="B29" s="26" t="s">
        <v>336</v>
      </c>
      <c r="C29" s="27" t="s">
        <v>337</v>
      </c>
      <c r="D29" s="28">
        <f t="shared" si="0"/>
        <v>10000000</v>
      </c>
      <c r="E29" s="28" t="s">
        <v>13</v>
      </c>
      <c r="F29" s="28">
        <v>10000000</v>
      </c>
    </row>
    <row r="30" ht="20.7" customHeight="1" spans="2:6">
      <c r="B30" s="26" t="s">
        <v>338</v>
      </c>
      <c r="C30" s="27" t="s">
        <v>339</v>
      </c>
      <c r="D30" s="28">
        <f t="shared" si="0"/>
        <v>540000</v>
      </c>
      <c r="E30" s="28" t="s">
        <v>13</v>
      </c>
      <c r="F30" s="28">
        <v>540000</v>
      </c>
    </row>
    <row r="31" ht="21.55" customHeight="1" spans="2:6">
      <c r="B31" s="26" t="s">
        <v>207</v>
      </c>
      <c r="C31" s="27" t="s">
        <v>21</v>
      </c>
      <c r="D31" s="28">
        <f t="shared" si="0"/>
        <v>108600</v>
      </c>
      <c r="E31" s="28" t="s">
        <v>13</v>
      </c>
      <c r="F31" s="28">
        <v>108600</v>
      </c>
    </row>
    <row r="32" ht="20.7" customHeight="1" spans="2:6">
      <c r="B32" s="26" t="s">
        <v>340</v>
      </c>
      <c r="C32" s="27" t="s">
        <v>341</v>
      </c>
      <c r="D32" s="28">
        <f t="shared" si="0"/>
        <v>108600</v>
      </c>
      <c r="E32" s="28" t="s">
        <v>13</v>
      </c>
      <c r="F32" s="28">
        <v>108600</v>
      </c>
    </row>
    <row r="33" ht="20.7" customHeight="1" spans="2:6">
      <c r="B33" s="26" t="s">
        <v>342</v>
      </c>
      <c r="C33" s="27" t="s">
        <v>343</v>
      </c>
      <c r="D33" s="28">
        <f t="shared" si="0"/>
        <v>108600</v>
      </c>
      <c r="E33" s="28" t="s">
        <v>13</v>
      </c>
      <c r="F33" s="28">
        <v>108600</v>
      </c>
    </row>
    <row r="34" ht="21.55" customHeight="1" spans="2:6">
      <c r="B34" s="26" t="s">
        <v>82</v>
      </c>
      <c r="C34" s="27" t="s">
        <v>22</v>
      </c>
      <c r="D34" s="28">
        <f>E34+F34</f>
        <v>82605020.07</v>
      </c>
      <c r="E34" s="28">
        <v>14249094.02</v>
      </c>
      <c r="F34" s="28">
        <f>F35+F47</f>
        <v>68355926.05</v>
      </c>
    </row>
    <row r="35" ht="20.7" customHeight="1" spans="2:6">
      <c r="B35" s="26" t="s">
        <v>344</v>
      </c>
      <c r="C35" s="27" t="s">
        <v>345</v>
      </c>
      <c r="D35" s="28">
        <f>E35+F35</f>
        <v>81975820.07</v>
      </c>
      <c r="E35" s="28">
        <v>14249094.02</v>
      </c>
      <c r="F35" s="28">
        <f>SUM(F36:F46)</f>
        <v>67726726.05</v>
      </c>
    </row>
    <row r="36" ht="20.7" customHeight="1" spans="2:6">
      <c r="B36" s="26" t="s">
        <v>346</v>
      </c>
      <c r="C36" s="27" t="s">
        <v>347</v>
      </c>
      <c r="D36" s="28">
        <f>E36+F36</f>
        <v>8849543.18</v>
      </c>
      <c r="E36" s="28">
        <v>8473343.18</v>
      </c>
      <c r="F36" s="28">
        <v>376200</v>
      </c>
    </row>
    <row r="37" ht="20.7" customHeight="1" spans="2:6">
      <c r="B37" s="26" t="s">
        <v>348</v>
      </c>
      <c r="C37" s="27" t="s">
        <v>349</v>
      </c>
      <c r="D37" s="28">
        <v>5775750.84</v>
      </c>
      <c r="E37" s="28">
        <v>5775750.84</v>
      </c>
      <c r="F37" s="28" t="s">
        <v>13</v>
      </c>
    </row>
    <row r="38" ht="20.7" customHeight="1" spans="2:6">
      <c r="B38" s="26" t="s">
        <v>350</v>
      </c>
      <c r="C38" s="27" t="s">
        <v>351</v>
      </c>
      <c r="D38" s="28">
        <f>F38</f>
        <v>39168712.07</v>
      </c>
      <c r="E38" s="28" t="s">
        <v>13</v>
      </c>
      <c r="F38" s="28">
        <v>39168712.07</v>
      </c>
    </row>
    <row r="39" ht="20.7" customHeight="1" spans="2:6">
      <c r="B39" s="26" t="s">
        <v>352</v>
      </c>
      <c r="C39" s="27" t="s">
        <v>353</v>
      </c>
      <c r="D39" s="28">
        <f t="shared" ref="D39:D48" si="1">F39</f>
        <v>10272800</v>
      </c>
      <c r="E39" s="28" t="s">
        <v>13</v>
      </c>
      <c r="F39" s="28">
        <v>10272800</v>
      </c>
    </row>
    <row r="40" ht="20.7" customHeight="1" spans="2:6">
      <c r="B40" s="26" t="s">
        <v>354</v>
      </c>
      <c r="C40" s="27" t="s">
        <v>355</v>
      </c>
      <c r="D40" s="28">
        <f t="shared" si="1"/>
        <v>4331230</v>
      </c>
      <c r="E40" s="28" t="s">
        <v>13</v>
      </c>
      <c r="F40" s="28">
        <v>4331230</v>
      </c>
    </row>
    <row r="41" ht="20.7" customHeight="1" spans="2:6">
      <c r="B41" s="29">
        <v>2130211</v>
      </c>
      <c r="C41" s="30" t="s">
        <v>96</v>
      </c>
      <c r="D41" s="28">
        <f t="shared" si="1"/>
        <v>118928.68</v>
      </c>
      <c r="E41" s="28"/>
      <c r="F41" s="28">
        <v>118928.68</v>
      </c>
    </row>
    <row r="42" ht="20.7" customHeight="1" spans="2:6">
      <c r="B42" s="26" t="s">
        <v>356</v>
      </c>
      <c r="C42" s="27" t="s">
        <v>357</v>
      </c>
      <c r="D42" s="28">
        <f t="shared" si="1"/>
        <v>1337650</v>
      </c>
      <c r="E42" s="28" t="s">
        <v>13</v>
      </c>
      <c r="F42" s="28">
        <v>1337650</v>
      </c>
    </row>
    <row r="43" ht="20.7" customHeight="1" spans="2:6">
      <c r="B43" s="26" t="s">
        <v>358</v>
      </c>
      <c r="C43" s="27" t="s">
        <v>359</v>
      </c>
      <c r="D43" s="28">
        <f t="shared" si="1"/>
        <v>100000</v>
      </c>
      <c r="E43" s="28" t="s">
        <v>13</v>
      </c>
      <c r="F43" s="28">
        <v>100000</v>
      </c>
    </row>
    <row r="44" ht="20.7" customHeight="1" spans="2:6">
      <c r="B44" s="26" t="s">
        <v>360</v>
      </c>
      <c r="C44" s="27" t="s">
        <v>361</v>
      </c>
      <c r="D44" s="28">
        <f t="shared" si="1"/>
        <v>6239475.3</v>
      </c>
      <c r="E44" s="28" t="s">
        <v>13</v>
      </c>
      <c r="F44" s="28">
        <v>6239475.3</v>
      </c>
    </row>
    <row r="45" ht="20.7" customHeight="1" spans="2:6">
      <c r="B45" s="26" t="s">
        <v>362</v>
      </c>
      <c r="C45" s="27" t="s">
        <v>363</v>
      </c>
      <c r="D45" s="28">
        <f t="shared" si="1"/>
        <v>1797160</v>
      </c>
      <c r="E45" s="28" t="s">
        <v>13</v>
      </c>
      <c r="F45" s="28">
        <v>1797160</v>
      </c>
    </row>
    <row r="46" ht="20.7" customHeight="1" spans="2:6">
      <c r="B46" s="26" t="s">
        <v>364</v>
      </c>
      <c r="C46" s="27" t="s">
        <v>365</v>
      </c>
      <c r="D46" s="28">
        <f t="shared" si="1"/>
        <v>3984570</v>
      </c>
      <c r="E46" s="28" t="s">
        <v>13</v>
      </c>
      <c r="F46" s="28">
        <v>3984570</v>
      </c>
    </row>
    <row r="47" ht="20.7" customHeight="1" spans="2:6">
      <c r="B47" s="26" t="s">
        <v>366</v>
      </c>
      <c r="C47" s="27" t="s">
        <v>367</v>
      </c>
      <c r="D47" s="28">
        <f t="shared" si="1"/>
        <v>629200</v>
      </c>
      <c r="E47" s="28" t="s">
        <v>13</v>
      </c>
      <c r="F47" s="28">
        <v>629200</v>
      </c>
    </row>
    <row r="48" ht="20.7" customHeight="1" spans="2:6">
      <c r="B48" s="26" t="s">
        <v>368</v>
      </c>
      <c r="C48" s="27" t="s">
        <v>369</v>
      </c>
      <c r="D48" s="28">
        <f t="shared" si="1"/>
        <v>629200</v>
      </c>
      <c r="E48" s="28" t="s">
        <v>13</v>
      </c>
      <c r="F48" s="28">
        <v>629200</v>
      </c>
    </row>
    <row r="49" ht="21.55" customHeight="1" spans="2:6">
      <c r="B49" s="26" t="s">
        <v>111</v>
      </c>
      <c r="C49" s="27" t="s">
        <v>23</v>
      </c>
      <c r="D49" s="28">
        <v>715407.6</v>
      </c>
      <c r="E49" s="28">
        <v>715407.6</v>
      </c>
      <c r="F49" s="28" t="s">
        <v>13</v>
      </c>
    </row>
    <row r="50" ht="20.7" customHeight="1" spans="2:6">
      <c r="B50" s="26" t="s">
        <v>370</v>
      </c>
      <c r="C50" s="27" t="s">
        <v>371</v>
      </c>
      <c r="D50" s="28">
        <v>715407.6</v>
      </c>
      <c r="E50" s="28">
        <v>715407.6</v>
      </c>
      <c r="F50" s="28" t="s">
        <v>13</v>
      </c>
    </row>
    <row r="51" ht="20.7" customHeight="1" spans="2:6">
      <c r="B51" s="26" t="s">
        <v>372</v>
      </c>
      <c r="C51" s="27" t="s">
        <v>373</v>
      </c>
      <c r="D51" s="28">
        <v>715407.6</v>
      </c>
      <c r="E51" s="28">
        <v>715407.6</v>
      </c>
      <c r="F51" s="28" t="s">
        <v>13</v>
      </c>
    </row>
  </sheetData>
  <mergeCells count="2">
    <mergeCell ref="B7:C7"/>
    <mergeCell ref="B2:F3"/>
  </mergeCells>
  <printOptions horizontalCentered="1"/>
  <pageMargins left="0.0777777777777778" right="0.0777777777777778" top="0.392361111111111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I31" sqref="I31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1"/>
      <c r="B1" s="2" t="s">
        <v>374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3" t="s">
        <v>375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16.35" customHeight="1" spans="2:13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 t="s">
        <v>2</v>
      </c>
    </row>
    <row r="6" ht="65.55" customHeight="1" spans="2:13">
      <c r="B6" s="14" t="s">
        <v>376</v>
      </c>
      <c r="C6" s="14" t="s">
        <v>5</v>
      </c>
      <c r="D6" s="14" t="s">
        <v>38</v>
      </c>
      <c r="E6" s="14" t="s">
        <v>225</v>
      </c>
      <c r="F6" s="14" t="s">
        <v>226</v>
      </c>
      <c r="G6" s="14" t="s">
        <v>227</v>
      </c>
      <c r="H6" s="14" t="s">
        <v>228</v>
      </c>
      <c r="I6" s="14" t="s">
        <v>229</v>
      </c>
      <c r="J6" s="14" t="s">
        <v>230</v>
      </c>
      <c r="K6" s="14" t="s">
        <v>231</v>
      </c>
      <c r="L6" s="14" t="s">
        <v>232</v>
      </c>
      <c r="M6" s="14" t="s">
        <v>233</v>
      </c>
    </row>
    <row r="7" ht="23.25" customHeight="1" spans="2:13">
      <c r="B7" s="15" t="s">
        <v>7</v>
      </c>
      <c r="C7" s="15"/>
      <c r="D7" s="16">
        <v>2318990</v>
      </c>
      <c r="E7" s="16">
        <v>2318990</v>
      </c>
      <c r="F7" s="17" t="s">
        <v>13</v>
      </c>
      <c r="G7" s="17" t="s">
        <v>13</v>
      </c>
      <c r="H7" s="17" t="s">
        <v>13</v>
      </c>
      <c r="I7" s="17" t="s">
        <v>13</v>
      </c>
      <c r="J7" s="17" t="s">
        <v>13</v>
      </c>
      <c r="K7" s="17" t="s">
        <v>13</v>
      </c>
      <c r="L7" s="17" t="s">
        <v>13</v>
      </c>
      <c r="M7" s="17" t="s">
        <v>13</v>
      </c>
    </row>
    <row r="8" ht="21.55" customHeight="1" spans="2:13">
      <c r="B8" s="18" t="s">
        <v>377</v>
      </c>
      <c r="C8" s="18" t="s">
        <v>378</v>
      </c>
      <c r="D8" s="19">
        <v>118990</v>
      </c>
      <c r="E8" s="19">
        <v>118990</v>
      </c>
      <c r="F8" s="20" t="s">
        <v>13</v>
      </c>
      <c r="G8" s="20" t="s">
        <v>13</v>
      </c>
      <c r="H8" s="20" t="s">
        <v>13</v>
      </c>
      <c r="I8" s="20" t="s">
        <v>13</v>
      </c>
      <c r="J8" s="20" t="s">
        <v>13</v>
      </c>
      <c r="K8" s="20" t="s">
        <v>13</v>
      </c>
      <c r="L8" s="20" t="s">
        <v>13</v>
      </c>
      <c r="M8" s="20" t="s">
        <v>13</v>
      </c>
    </row>
    <row r="9" ht="21.55" customHeight="1" spans="2:13">
      <c r="B9" s="18" t="s">
        <v>379</v>
      </c>
      <c r="C9" s="18" t="s">
        <v>380</v>
      </c>
      <c r="D9" s="19">
        <v>2200000</v>
      </c>
      <c r="E9" s="19">
        <v>2200000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2022-01-19T03:35:00Z</dcterms:created>
  <dcterms:modified xsi:type="dcterms:W3CDTF">2022-01-21T09:24:07Z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